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mbanks_mdek12_org/Documents/Documents/MCAPS - OGM/Request for Funds (RFF)/"/>
    </mc:Choice>
  </mc:AlternateContent>
  <xr:revisionPtr revIDLastSave="2" documentId="8_{1D4C66DE-85F6-4ED6-B159-7FA3C0E1F72B}" xr6:coauthVersionLast="47" xr6:coauthVersionMax="47" xr10:uidLastSave="{9B989380-A856-4438-ADB9-23220FD33156}"/>
  <bookViews>
    <workbookView xWindow="-120" yWindow="-120" windowWidth="29040" windowHeight="15840" xr2:uid="{00000000-000D-0000-FFFF-FFFF00000000}"/>
  </bookViews>
  <sheets>
    <sheet name="2211-016" sheetId="5" r:id="rId1"/>
  </sheets>
  <definedNames>
    <definedName name="mainbody" localSheetId="0">'2211-016'!$O$55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5" l="1"/>
  <c r="D87" i="5"/>
  <c r="E87" i="5"/>
  <c r="F87" i="5"/>
  <c r="G87" i="5"/>
  <c r="H87" i="5"/>
  <c r="I87" i="5"/>
  <c r="J87" i="5"/>
  <c r="C88" i="5"/>
  <c r="D88" i="5"/>
  <c r="E88" i="5"/>
  <c r="F88" i="5"/>
  <c r="G88" i="5"/>
  <c r="H88" i="5"/>
  <c r="I88" i="5"/>
  <c r="J88" i="5"/>
  <c r="C89" i="5"/>
  <c r="D89" i="5"/>
  <c r="E89" i="5"/>
  <c r="F89" i="5"/>
  <c r="G89" i="5"/>
  <c r="H89" i="5"/>
  <c r="I89" i="5"/>
  <c r="J89" i="5"/>
  <c r="C90" i="5"/>
  <c r="D90" i="5"/>
  <c r="E90" i="5"/>
  <c r="F90" i="5"/>
  <c r="G90" i="5"/>
  <c r="H90" i="5"/>
  <c r="I90" i="5"/>
  <c r="J90" i="5"/>
  <c r="C91" i="5"/>
  <c r="D91" i="5"/>
  <c r="E91" i="5"/>
  <c r="F91" i="5"/>
  <c r="G91" i="5"/>
  <c r="H91" i="5"/>
  <c r="I91" i="5"/>
  <c r="J91" i="5"/>
  <c r="C92" i="5"/>
  <c r="D92" i="5"/>
  <c r="E92" i="5"/>
  <c r="F92" i="5"/>
  <c r="G92" i="5"/>
  <c r="H92" i="5"/>
  <c r="I92" i="5"/>
  <c r="J92" i="5"/>
  <c r="C93" i="5"/>
  <c r="D93" i="5"/>
  <c r="E93" i="5"/>
  <c r="F93" i="5"/>
  <c r="G93" i="5"/>
  <c r="H93" i="5"/>
  <c r="I93" i="5"/>
  <c r="J93" i="5"/>
  <c r="C94" i="5"/>
  <c r="D94" i="5"/>
  <c r="E94" i="5"/>
  <c r="F94" i="5"/>
  <c r="G94" i="5"/>
  <c r="H94" i="5"/>
  <c r="I94" i="5"/>
  <c r="J94" i="5"/>
  <c r="C95" i="5"/>
  <c r="D95" i="5"/>
  <c r="E95" i="5"/>
  <c r="F95" i="5"/>
  <c r="G95" i="5"/>
  <c r="H95" i="5"/>
  <c r="I95" i="5"/>
  <c r="J95" i="5"/>
  <c r="C96" i="5"/>
  <c r="D96" i="5"/>
  <c r="E96" i="5"/>
  <c r="F96" i="5"/>
  <c r="G96" i="5"/>
  <c r="H96" i="5"/>
  <c r="I96" i="5"/>
  <c r="J96" i="5"/>
  <c r="C97" i="5"/>
  <c r="D97" i="5"/>
  <c r="E97" i="5"/>
  <c r="F97" i="5"/>
  <c r="G97" i="5"/>
  <c r="H97" i="5"/>
  <c r="I97" i="5"/>
  <c r="J97" i="5"/>
  <c r="C98" i="5"/>
  <c r="D98" i="5"/>
  <c r="E98" i="5"/>
  <c r="F98" i="5"/>
  <c r="G98" i="5"/>
  <c r="H98" i="5"/>
  <c r="I98" i="5"/>
  <c r="J98" i="5"/>
  <c r="C99" i="5"/>
  <c r="D99" i="5"/>
  <c r="E99" i="5"/>
  <c r="F99" i="5"/>
  <c r="G99" i="5"/>
  <c r="H99" i="5"/>
  <c r="I99" i="5"/>
  <c r="J99" i="5"/>
  <c r="C100" i="5"/>
  <c r="D100" i="5"/>
  <c r="E100" i="5"/>
  <c r="F100" i="5"/>
  <c r="G100" i="5"/>
  <c r="H100" i="5"/>
  <c r="I100" i="5"/>
  <c r="J100" i="5"/>
  <c r="C101" i="5"/>
  <c r="D101" i="5"/>
  <c r="E101" i="5"/>
  <c r="F101" i="5"/>
  <c r="G101" i="5"/>
  <c r="H101" i="5"/>
  <c r="I101" i="5"/>
  <c r="J101" i="5"/>
  <c r="C102" i="5"/>
  <c r="D102" i="5"/>
  <c r="E102" i="5"/>
  <c r="F102" i="5"/>
  <c r="G102" i="5"/>
  <c r="H102" i="5"/>
  <c r="I102" i="5"/>
  <c r="J102" i="5"/>
  <c r="C103" i="5"/>
  <c r="D103" i="5"/>
  <c r="E103" i="5"/>
  <c r="F103" i="5"/>
  <c r="G103" i="5"/>
  <c r="H103" i="5"/>
  <c r="I103" i="5"/>
  <c r="J103" i="5"/>
  <c r="C104" i="5"/>
  <c r="D104" i="5"/>
  <c r="E104" i="5"/>
  <c r="F104" i="5"/>
  <c r="G104" i="5"/>
  <c r="H104" i="5"/>
  <c r="I104" i="5"/>
  <c r="J104" i="5"/>
  <c r="C105" i="5"/>
  <c r="D105" i="5"/>
  <c r="E105" i="5"/>
  <c r="F105" i="5"/>
  <c r="G105" i="5"/>
  <c r="H105" i="5"/>
  <c r="I105" i="5"/>
  <c r="J105" i="5"/>
  <c r="D86" i="5"/>
  <c r="E86" i="5"/>
  <c r="F86" i="5"/>
  <c r="G86" i="5"/>
  <c r="H86" i="5"/>
  <c r="I86" i="5"/>
  <c r="J86" i="5"/>
  <c r="C86" i="5"/>
  <c r="J79" i="5"/>
  <c r="I79" i="5"/>
  <c r="H79" i="5"/>
  <c r="G79" i="5"/>
  <c r="F79" i="5"/>
  <c r="E79" i="5"/>
  <c r="D79" i="5"/>
  <c r="C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79" i="5" l="1"/>
  <c r="AH93" i="5"/>
  <c r="AH92" i="5"/>
  <c r="AH91" i="5"/>
  <c r="AH90" i="5"/>
  <c r="AH89" i="5"/>
  <c r="AH88" i="5"/>
  <c r="AH87" i="5"/>
  <c r="AH86" i="5"/>
  <c r="AG93" i="5"/>
  <c r="AG92" i="5"/>
  <c r="AG91" i="5"/>
  <c r="AG90" i="5"/>
  <c r="AG89" i="5"/>
  <c r="AG88" i="5"/>
  <c r="AG87" i="5"/>
  <c r="AG86" i="5"/>
  <c r="AF93" i="5"/>
  <c r="AF92" i="5"/>
  <c r="AF91" i="5"/>
  <c r="AF90" i="5"/>
  <c r="AF89" i="5"/>
  <c r="AF88" i="5"/>
  <c r="AF87" i="5"/>
  <c r="AF86" i="5"/>
  <c r="AE93" i="5"/>
  <c r="AE92" i="5"/>
  <c r="AE91" i="5"/>
  <c r="AE90" i="5"/>
  <c r="AE89" i="5"/>
  <c r="AE88" i="5"/>
  <c r="AE87" i="5"/>
  <c r="AE86" i="5"/>
  <c r="AD93" i="5"/>
  <c r="AD92" i="5"/>
  <c r="AD91" i="5"/>
  <c r="AD90" i="5"/>
  <c r="AD89" i="5"/>
  <c r="AD88" i="5"/>
  <c r="AD87" i="5"/>
  <c r="AD86" i="5"/>
  <c r="AC93" i="5"/>
  <c r="AC92" i="5"/>
  <c r="AC91" i="5"/>
  <c r="AC90" i="5"/>
  <c r="AC89" i="5"/>
  <c r="AC88" i="5"/>
  <c r="AC87" i="5"/>
  <c r="AC86" i="5"/>
  <c r="AB93" i="5"/>
  <c r="AB92" i="5"/>
  <c r="AB91" i="5"/>
  <c r="AB90" i="5"/>
  <c r="AB89" i="5"/>
  <c r="AB88" i="5"/>
  <c r="AB87" i="5"/>
  <c r="AB86" i="5"/>
  <c r="AA93" i="5"/>
  <c r="AA92" i="5"/>
  <c r="AA91" i="5"/>
  <c r="AA90" i="5"/>
  <c r="AA89" i="5"/>
  <c r="AA88" i="5"/>
  <c r="AA87" i="5"/>
  <c r="AA86" i="5"/>
  <c r="Z93" i="5"/>
  <c r="Z92" i="5"/>
  <c r="Z91" i="5"/>
  <c r="Z90" i="5"/>
  <c r="Z89" i="5"/>
  <c r="Z88" i="5"/>
  <c r="Z87" i="5"/>
  <c r="Y93" i="5"/>
  <c r="Y92" i="5"/>
  <c r="Y91" i="5"/>
  <c r="Y90" i="5"/>
  <c r="Y89" i="5"/>
  <c r="Y88" i="5"/>
  <c r="Y87" i="5"/>
  <c r="Y86" i="5"/>
  <c r="X93" i="5"/>
  <c r="X92" i="5"/>
  <c r="X91" i="5"/>
  <c r="X90" i="5"/>
  <c r="X89" i="5"/>
  <c r="X88" i="5"/>
  <c r="X87" i="5"/>
  <c r="W93" i="5"/>
  <c r="W92" i="5"/>
  <c r="W91" i="5"/>
  <c r="W90" i="5"/>
  <c r="W89" i="5"/>
  <c r="W88" i="5"/>
  <c r="W87" i="5"/>
  <c r="V93" i="5"/>
  <c r="V92" i="5"/>
  <c r="V91" i="5"/>
  <c r="V90" i="5"/>
  <c r="V89" i="5"/>
  <c r="V88" i="5"/>
  <c r="V87" i="5"/>
  <c r="V86" i="5"/>
  <c r="U93" i="5"/>
  <c r="U92" i="5"/>
  <c r="U91" i="5"/>
  <c r="U90" i="5"/>
  <c r="U89" i="5"/>
  <c r="U88" i="5"/>
  <c r="U87" i="5"/>
  <c r="U86" i="5"/>
  <c r="T93" i="5"/>
  <c r="T92" i="5"/>
  <c r="T91" i="5"/>
  <c r="T90" i="5"/>
  <c r="T89" i="5"/>
  <c r="T88" i="5"/>
  <c r="T87" i="5"/>
  <c r="T86" i="5"/>
  <c r="S93" i="5"/>
  <c r="S92" i="5"/>
  <c r="S91" i="5"/>
  <c r="S90" i="5"/>
  <c r="S89" i="5"/>
  <c r="S88" i="5"/>
  <c r="S87" i="5"/>
  <c r="S86" i="5"/>
  <c r="R93" i="5"/>
  <c r="R92" i="5"/>
  <c r="R91" i="5"/>
  <c r="R90" i="5"/>
  <c r="R89" i="5"/>
  <c r="R88" i="5"/>
  <c r="R87" i="5"/>
  <c r="R86" i="5"/>
  <c r="Q93" i="5"/>
  <c r="Q92" i="5"/>
  <c r="Q91" i="5"/>
  <c r="Q90" i="5"/>
  <c r="Q89" i="5"/>
  <c r="Q88" i="5"/>
  <c r="Q87" i="5"/>
  <c r="P93" i="5"/>
  <c r="P92" i="5"/>
  <c r="P91" i="5"/>
  <c r="P90" i="5"/>
  <c r="P89" i="5"/>
  <c r="P88" i="5"/>
  <c r="P87" i="5"/>
  <c r="P86" i="5"/>
  <c r="J106" i="5"/>
  <c r="I106" i="5"/>
  <c r="J52" i="5"/>
  <c r="I52" i="5"/>
  <c r="H52" i="5"/>
  <c r="G52" i="5"/>
  <c r="F52" i="5"/>
  <c r="E52" i="5"/>
  <c r="D52" i="5"/>
  <c r="C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J26" i="5"/>
  <c r="I26" i="5"/>
  <c r="H26" i="5"/>
  <c r="G26" i="5"/>
  <c r="F26" i="5"/>
  <c r="E26" i="5"/>
  <c r="D26" i="5"/>
  <c r="C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U94" i="5" l="1"/>
  <c r="F106" i="5"/>
  <c r="O89" i="5"/>
  <c r="AI89" i="5" s="1"/>
  <c r="E106" i="5"/>
  <c r="O88" i="5"/>
  <c r="AI88" i="5" s="1"/>
  <c r="K88" i="5"/>
  <c r="K89" i="5"/>
  <c r="K91" i="5"/>
  <c r="K92" i="5"/>
  <c r="K93" i="5"/>
  <c r="K94" i="5"/>
  <c r="K95" i="5"/>
  <c r="K96" i="5"/>
  <c r="K97" i="5"/>
  <c r="K100" i="5"/>
  <c r="K101" i="5"/>
  <c r="K102" i="5"/>
  <c r="K103" i="5"/>
  <c r="K104" i="5"/>
  <c r="K105" i="5"/>
  <c r="O92" i="5"/>
  <c r="AI92" i="5" s="1"/>
  <c r="Q86" i="5"/>
  <c r="Q94" i="5" s="1"/>
  <c r="Q95" i="5" s="1"/>
  <c r="W86" i="5"/>
  <c r="Z86" i="5"/>
  <c r="Z94" i="5" s="1"/>
  <c r="K26" i="5"/>
  <c r="L26" i="5" s="1"/>
  <c r="C106" i="5"/>
  <c r="O86" i="5"/>
  <c r="G106" i="5"/>
  <c r="O90" i="5"/>
  <c r="AI90" i="5" s="1"/>
  <c r="H106" i="5"/>
  <c r="O91" i="5"/>
  <c r="P94" i="5"/>
  <c r="O93" i="5"/>
  <c r="X86" i="5"/>
  <c r="X94" i="5" s="1"/>
  <c r="K99" i="5"/>
  <c r="K87" i="5"/>
  <c r="D106" i="5"/>
  <c r="O87" i="5"/>
  <c r="AI87" i="5" s="1"/>
  <c r="K90" i="5"/>
  <c r="K52" i="5"/>
  <c r="K107" i="5" s="1"/>
  <c r="K98" i="5"/>
  <c r="AH94" i="5"/>
  <c r="AG94" i="5"/>
  <c r="AG95" i="5" s="1"/>
  <c r="AF94" i="5"/>
  <c r="AE94" i="5"/>
  <c r="AE95" i="5" s="1"/>
  <c r="AD94" i="5"/>
  <c r="AC94" i="5"/>
  <c r="AC95" i="5" s="1"/>
  <c r="AB94" i="5"/>
  <c r="AA94" i="5"/>
  <c r="AA95" i="5" s="1"/>
  <c r="Y94" i="5"/>
  <c r="W94" i="5"/>
  <c r="W95" i="5" s="1"/>
  <c r="V94" i="5"/>
  <c r="T94" i="5"/>
  <c r="S94" i="5"/>
  <c r="R94" i="5"/>
  <c r="R95" i="5" s="1"/>
  <c r="K86" i="5"/>
  <c r="S95" i="5" l="1"/>
  <c r="AF95" i="5"/>
  <c r="Z95" i="5"/>
  <c r="AI86" i="5"/>
  <c r="O94" i="5"/>
  <c r="AI94" i="5" s="1"/>
  <c r="X95" i="5"/>
  <c r="P95" i="5"/>
  <c r="T95" i="5"/>
  <c r="Y95" i="5"/>
  <c r="V95" i="5"/>
  <c r="AD95" i="5"/>
  <c r="AH95" i="5"/>
  <c r="U95" i="5"/>
  <c r="AB95" i="5"/>
  <c r="K106" i="5"/>
  <c r="L52" i="5"/>
  <c r="O95" i="5"/>
  <c r="AI91" i="5"/>
  <c r="AI93" i="5"/>
  <c r="AI95" i="5" l="1"/>
</calcChain>
</file>

<file path=xl/sharedStrings.xml><?xml version="1.0" encoding="utf-8"?>
<sst xmlns="http://schemas.openxmlformats.org/spreadsheetml/2006/main" count="16" uniqueCount="8">
  <si>
    <t>other</t>
  </si>
  <si>
    <t>TOTAL</t>
  </si>
  <si>
    <t>Combined</t>
  </si>
  <si>
    <t>Combined (Enter this information into MCAPS)</t>
  </si>
  <si>
    <t>Title I FY22</t>
  </si>
  <si>
    <t>2021-22 (000) - From Accounting Software</t>
  </si>
  <si>
    <t>2022-23 (022) - From Accounting Software</t>
  </si>
  <si>
    <t>2023-24 (022) - From Accounting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</si>
</sst>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0" applyNumberFormat="1"/>
    <xf numFmtId="8" fontId="0" fillId="0" borderId="0" xfId="0" applyNumberFormat="1"/>
    <xf numFmtId="0" fontId="3" fillId="0" borderId="0" xfId="2"/>
    <xf numFmtId="0" fontId="0" fillId="0" borderId="0" xfId="0" quotePrefix="1"/>
    <xf numFmtId="0" fontId="0" fillId="0" borderId="0" xfId="0" applyAlignment="1">
      <alignment horizontal="center" vertical="center" wrapText="1"/>
    </xf>
    <xf numFmtId="17" fontId="0" fillId="0" borderId="0" xfId="0" quotePrefix="1" applyNumberFormat="1"/>
    <xf numFmtId="43" fontId="0" fillId="3" borderId="1" xfId="1" applyFont="1" applyFill="1" applyBorder="1"/>
    <xf numFmtId="43" fontId="4" fillId="3" borderId="1" xfId="1" applyFont="1" applyFill="1" applyBorder="1"/>
    <xf numFmtId="43" fontId="0" fillId="5" borderId="1" xfId="1" applyFont="1" applyFill="1" applyBorder="1"/>
    <xf numFmtId="43" fontId="0" fillId="2" borderId="1" xfId="1" applyFont="1" applyFill="1" applyBorder="1"/>
    <xf numFmtId="43" fontId="4" fillId="2" borderId="1" xfId="0" applyNumberFormat="1" applyFont="1" applyFill="1" applyBorder="1"/>
    <xf numFmtId="43" fontId="4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43" fontId="0" fillId="4" borderId="1" xfId="1" applyFont="1" applyFill="1" applyBorder="1"/>
    <xf numFmtId="0" fontId="0" fillId="5" borderId="0" xfId="0" applyFill="1"/>
    <xf numFmtId="0" fontId="4" fillId="5" borderId="6" xfId="0" applyFont="1" applyFill="1" applyBorder="1"/>
    <xf numFmtId="0" fontId="6" fillId="5" borderId="0" xfId="0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43" fontId="4" fillId="5" borderId="7" xfId="1" applyFont="1" applyFill="1" applyBorder="1"/>
    <xf numFmtId="43" fontId="4" fillId="5" borderId="9" xfId="0" applyNumberFormat="1" applyFont="1" applyFill="1" applyBorder="1"/>
    <xf numFmtId="43" fontId="4" fillId="5" borderId="10" xfId="0" applyNumberFormat="1" applyFont="1" applyFill="1" applyBorder="1"/>
    <xf numFmtId="43" fontId="4" fillId="3" borderId="7" xfId="1" applyFont="1" applyFill="1" applyBorder="1"/>
    <xf numFmtId="43" fontId="4" fillId="3" borderId="9" xfId="0" applyNumberFormat="1" applyFont="1" applyFill="1" applyBorder="1"/>
    <xf numFmtId="43" fontId="4" fillId="3" borderId="10" xfId="0" applyNumberFormat="1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4" fillId="3" borderId="6" xfId="0" applyFont="1" applyFill="1" applyBorder="1"/>
    <xf numFmtId="0" fontId="6" fillId="3" borderId="6" xfId="0" applyFont="1" applyFill="1" applyBorder="1" applyAlignment="1">
      <alignment horizontal="center"/>
    </xf>
    <xf numFmtId="0" fontId="0" fillId="4" borderId="0" xfId="0" applyFill="1"/>
    <xf numFmtId="0" fontId="6" fillId="4" borderId="0" xfId="0" applyFont="1" applyFill="1" applyAlignment="1">
      <alignment horizontal="center"/>
    </xf>
    <xf numFmtId="0" fontId="4" fillId="4" borderId="0" xfId="0" applyFont="1" applyFill="1"/>
    <xf numFmtId="0" fontId="0" fillId="4" borderId="5" xfId="0" applyFill="1" applyBorder="1"/>
    <xf numFmtId="0" fontId="0" fillId="4" borderId="6" xfId="0" applyFill="1" applyBorder="1"/>
    <xf numFmtId="0" fontId="4" fillId="4" borderId="6" xfId="0" applyFont="1" applyFill="1" applyBorder="1"/>
    <xf numFmtId="0" fontId="4" fillId="4" borderId="5" xfId="0" applyFont="1" applyFill="1" applyBorder="1" applyAlignment="1">
      <alignment horizontal="center"/>
    </xf>
    <xf numFmtId="43" fontId="4" fillId="4" borderId="7" xfId="0" applyNumberFormat="1" applyFont="1" applyFill="1" applyBorder="1"/>
    <xf numFmtId="0" fontId="4" fillId="4" borderId="8" xfId="0" applyFont="1" applyFill="1" applyBorder="1" applyAlignment="1">
      <alignment horizontal="center"/>
    </xf>
    <xf numFmtId="43" fontId="4" fillId="4" borderId="9" xfId="1" applyFont="1" applyFill="1" applyBorder="1"/>
    <xf numFmtId="43" fontId="4" fillId="4" borderId="10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0" fillId="2" borderId="0" xfId="0" applyFill="1"/>
    <xf numFmtId="0" fontId="4" fillId="2" borderId="6" xfId="0" applyFont="1" applyFill="1" applyBorder="1"/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43" fontId="4" fillId="2" borderId="7" xfId="1" applyFont="1" applyFill="1" applyBorder="1"/>
    <xf numFmtId="43" fontId="4" fillId="2" borderId="7" xfId="0" applyNumberFormat="1" applyFont="1" applyFill="1" applyBorder="1"/>
    <xf numFmtId="0" fontId="0" fillId="2" borderId="9" xfId="0" applyFill="1" applyBorder="1"/>
    <xf numFmtId="43" fontId="4" fillId="2" borderId="10" xfId="0" applyNumberFormat="1" applyFont="1" applyFill="1" applyBorder="1"/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0" xfId="0" applyFill="1"/>
    <xf numFmtId="0" fontId="4" fillId="6" borderId="6" xfId="0" applyFont="1" applyFill="1" applyBorder="1"/>
    <xf numFmtId="0" fontId="6" fillId="6" borderId="0" xfId="0" applyFont="1" applyFill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43" fontId="0" fillId="6" borderId="1" xfId="1" applyFont="1" applyFill="1" applyBorder="1"/>
    <xf numFmtId="43" fontId="4" fillId="6" borderId="7" xfId="1" applyFont="1" applyFill="1" applyBorder="1"/>
    <xf numFmtId="0" fontId="0" fillId="6" borderId="8" xfId="0" applyFill="1" applyBorder="1" applyAlignment="1">
      <alignment horizontal="center"/>
    </xf>
    <xf numFmtId="43" fontId="4" fillId="6" borderId="9" xfId="0" applyNumberFormat="1" applyFont="1" applyFill="1" applyBorder="1"/>
    <xf numFmtId="43" fontId="4" fillId="6" borderId="10" xfId="0" applyNumberFormat="1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107"/>
  <sheetViews>
    <sheetView tabSelected="1" topLeftCell="A29" zoomScaleNormal="100" workbookViewId="0">
      <selection activeCell="L34" sqref="L34"/>
    </sheetView>
  </sheetViews>
  <sheetFormatPr defaultRowHeight="15" x14ac:dyDescent="0.25"/>
  <cols>
    <col min="2" max="2" width="9.140625" style="15"/>
    <col min="3" max="3" width="15" bestFit="1" customWidth="1"/>
    <col min="4" max="4" width="13.5703125" bestFit="1" customWidth="1"/>
    <col min="5" max="5" width="12.42578125" bestFit="1" customWidth="1"/>
    <col min="7" max="7" width="14.7109375" customWidth="1"/>
    <col min="8" max="9" width="13.140625" bestFit="1" customWidth="1"/>
    <col min="10" max="10" width="12.42578125" bestFit="1" customWidth="1"/>
    <col min="11" max="11" width="15.42578125" style="14" bestFit="1" customWidth="1"/>
    <col min="15" max="15" width="17.5703125" customWidth="1"/>
    <col min="16" max="16" width="12.85546875" bestFit="1" customWidth="1"/>
    <col min="17" max="17" width="13.5703125" bestFit="1" customWidth="1"/>
    <col min="18" max="18" width="12.85546875" hidden="1" customWidth="1"/>
    <col min="19" max="19" width="13.5703125" bestFit="1" customWidth="1"/>
    <col min="20" max="22" width="12.85546875" hidden="1" customWidth="1"/>
    <col min="23" max="23" width="12.85546875" bestFit="1" customWidth="1"/>
    <col min="24" max="24" width="12" bestFit="1" customWidth="1"/>
    <col min="25" max="25" width="12" hidden="1" customWidth="1"/>
    <col min="26" max="26" width="12" bestFit="1" customWidth="1"/>
    <col min="27" max="27" width="12.85546875" bestFit="1" customWidth="1"/>
    <col min="28" max="28" width="13.5703125" bestFit="1" customWidth="1"/>
    <col min="29" max="29" width="0" hidden="1" customWidth="1"/>
    <col min="30" max="30" width="11.140625" bestFit="1" customWidth="1"/>
    <col min="31" max="31" width="0" hidden="1" customWidth="1"/>
    <col min="32" max="32" width="12.85546875" bestFit="1" customWidth="1"/>
    <col min="33" max="33" width="12" bestFit="1" customWidth="1"/>
    <col min="34" max="34" width="11.5703125" hidden="1" customWidth="1"/>
    <col min="35" max="35" width="15" bestFit="1" customWidth="1"/>
  </cols>
  <sheetData>
    <row r="1" spans="2:16" x14ac:dyDescent="0.25">
      <c r="B1" s="79" t="s">
        <v>4</v>
      </c>
      <c r="C1" s="79"/>
      <c r="D1" s="79"/>
      <c r="E1" s="79"/>
      <c r="F1" s="79"/>
      <c r="G1" s="79"/>
      <c r="H1" s="79"/>
      <c r="I1" s="79"/>
      <c r="J1" s="79"/>
      <c r="K1" s="79"/>
    </row>
    <row r="2" spans="2:16" ht="15.75" thickBot="1" x14ac:dyDescent="0.3"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2:16" ht="31.5" x14ac:dyDescent="0.5">
      <c r="B3" s="70" t="s">
        <v>5</v>
      </c>
      <c r="C3" s="71"/>
      <c r="D3" s="71"/>
      <c r="E3" s="71"/>
      <c r="F3" s="71"/>
      <c r="G3" s="71"/>
      <c r="H3" s="71"/>
      <c r="I3" s="71"/>
      <c r="J3" s="71"/>
      <c r="K3" s="72"/>
    </row>
    <row r="4" spans="2:16" x14ac:dyDescent="0.25">
      <c r="B4" s="51"/>
      <c r="C4" s="27"/>
      <c r="D4" s="27"/>
      <c r="E4" s="27"/>
      <c r="F4" s="27"/>
      <c r="G4" s="27"/>
      <c r="H4" s="27"/>
      <c r="I4" s="27"/>
      <c r="J4" s="27"/>
      <c r="K4" s="29"/>
    </row>
    <row r="5" spans="2:16" x14ac:dyDescent="0.25">
      <c r="B5" s="51"/>
      <c r="C5" s="28">
        <v>100</v>
      </c>
      <c r="D5" s="28">
        <v>200</v>
      </c>
      <c r="E5" s="28">
        <v>300</v>
      </c>
      <c r="F5" s="28">
        <v>400</v>
      </c>
      <c r="G5" s="28">
        <v>500</v>
      </c>
      <c r="H5" s="28">
        <v>600</v>
      </c>
      <c r="I5" s="28">
        <v>700</v>
      </c>
      <c r="J5" s="28" t="s">
        <v>0</v>
      </c>
      <c r="K5" s="30" t="s">
        <v>1</v>
      </c>
    </row>
    <row r="6" spans="2:16" x14ac:dyDescent="0.25">
      <c r="B6" s="42">
        <v>1105</v>
      </c>
      <c r="C6" s="8">
        <v>115617.91</v>
      </c>
      <c r="D6" s="8">
        <v>39142.660000000003</v>
      </c>
      <c r="E6" s="8">
        <v>0</v>
      </c>
      <c r="F6" s="8">
        <v>0</v>
      </c>
      <c r="G6" s="8">
        <v>0</v>
      </c>
      <c r="H6" s="8">
        <v>19766.36</v>
      </c>
      <c r="I6" s="8">
        <v>4326</v>
      </c>
      <c r="J6" s="8">
        <v>0</v>
      </c>
      <c r="K6" s="24">
        <f>SUM(C6:J6)</f>
        <v>178852.93</v>
      </c>
    </row>
    <row r="7" spans="2:16" x14ac:dyDescent="0.25">
      <c r="B7" s="42">
        <v>1110</v>
      </c>
      <c r="C7" s="8">
        <v>106843.96</v>
      </c>
      <c r="D7" s="8">
        <v>32421.69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24">
        <f t="shared" ref="K7:K25" si="0">SUM(C7:J7)</f>
        <v>139265.65</v>
      </c>
    </row>
    <row r="8" spans="2:16" x14ac:dyDescent="0.25">
      <c r="B8" s="42">
        <v>1120</v>
      </c>
      <c r="C8" s="8">
        <v>321486.76</v>
      </c>
      <c r="D8" s="8">
        <v>117613.22</v>
      </c>
      <c r="E8" s="8">
        <v>11100</v>
      </c>
      <c r="F8" s="8">
        <v>0</v>
      </c>
      <c r="G8" s="8">
        <v>0</v>
      </c>
      <c r="H8" s="8">
        <v>116233.18</v>
      </c>
      <c r="I8" s="8">
        <v>117327.95</v>
      </c>
      <c r="J8" s="8">
        <v>0</v>
      </c>
      <c r="K8" s="24">
        <f t="shared" si="0"/>
        <v>683761.10999999987</v>
      </c>
    </row>
    <row r="9" spans="2:16" x14ac:dyDescent="0.25">
      <c r="B9" s="42">
        <v>1130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24">
        <f t="shared" si="0"/>
        <v>0</v>
      </c>
    </row>
    <row r="10" spans="2:16" x14ac:dyDescent="0.25">
      <c r="B10" s="42">
        <v>1140</v>
      </c>
      <c r="C10" s="8">
        <v>269233.67</v>
      </c>
      <c r="D10" s="8">
        <v>83836.05</v>
      </c>
      <c r="E10" s="8">
        <v>0</v>
      </c>
      <c r="F10" s="8">
        <v>0</v>
      </c>
      <c r="G10" s="8">
        <v>1500</v>
      </c>
      <c r="H10" s="8">
        <v>48675.360000000001</v>
      </c>
      <c r="I10" s="8">
        <v>55063.9</v>
      </c>
      <c r="J10" s="8">
        <v>0</v>
      </c>
      <c r="K10" s="24">
        <f t="shared" si="0"/>
        <v>458308.98</v>
      </c>
    </row>
    <row r="11" spans="2:16" x14ac:dyDescent="0.25">
      <c r="B11" s="42">
        <v>1250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24">
        <f t="shared" si="0"/>
        <v>0</v>
      </c>
    </row>
    <row r="12" spans="2:16" x14ac:dyDescent="0.25">
      <c r="B12" s="42">
        <v>1270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24">
        <f t="shared" si="0"/>
        <v>0</v>
      </c>
    </row>
    <row r="13" spans="2:16" x14ac:dyDescent="0.25">
      <c r="B13" s="42">
        <v>1290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24">
        <f t="shared" si="0"/>
        <v>0</v>
      </c>
    </row>
    <row r="14" spans="2:16" x14ac:dyDescent="0.25">
      <c r="B14" s="42">
        <v>1410</v>
      </c>
      <c r="C14" s="8">
        <v>0</v>
      </c>
      <c r="D14" s="8">
        <v>0</v>
      </c>
      <c r="E14" s="8"/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24">
        <f t="shared" si="0"/>
        <v>0</v>
      </c>
    </row>
    <row r="15" spans="2:16" x14ac:dyDescent="0.25">
      <c r="B15" s="42">
        <v>2119</v>
      </c>
      <c r="C15" s="8">
        <v>74854</v>
      </c>
      <c r="D15" s="8">
        <v>20800.939999999999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24">
        <f t="shared" si="0"/>
        <v>95654.94</v>
      </c>
      <c r="O15" s="2"/>
      <c r="P15" s="2"/>
    </row>
    <row r="16" spans="2:16" x14ac:dyDescent="0.25">
      <c r="B16" s="42">
        <v>2120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24">
        <f t="shared" si="0"/>
        <v>0</v>
      </c>
    </row>
    <row r="17" spans="2:16" x14ac:dyDescent="0.25">
      <c r="B17" s="42">
        <v>2190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3698.97</v>
      </c>
      <c r="I17" s="8">
        <v>0</v>
      </c>
      <c r="J17" s="8">
        <v>0</v>
      </c>
      <c r="K17" s="24">
        <f t="shared" si="0"/>
        <v>3698.97</v>
      </c>
    </row>
    <row r="18" spans="2:16" x14ac:dyDescent="0.25">
      <c r="B18" s="42">
        <v>2210</v>
      </c>
      <c r="C18" s="8">
        <v>4291.25</v>
      </c>
      <c r="D18" s="8">
        <v>11.05</v>
      </c>
      <c r="E18" s="8">
        <v>81400.600000000006</v>
      </c>
      <c r="F18" s="8">
        <v>0</v>
      </c>
      <c r="G18" s="8">
        <v>25059.03</v>
      </c>
      <c r="H18" s="8">
        <v>57956.25</v>
      </c>
      <c r="I18" s="8">
        <v>0</v>
      </c>
      <c r="J18" s="8">
        <v>22540</v>
      </c>
      <c r="K18" s="24">
        <f t="shared" si="0"/>
        <v>191258.18</v>
      </c>
    </row>
    <row r="19" spans="2:16" x14ac:dyDescent="0.25">
      <c r="B19" s="42">
        <v>2330</v>
      </c>
      <c r="C19" s="8">
        <v>235689.3</v>
      </c>
      <c r="D19" s="8">
        <v>70226.320000000007</v>
      </c>
      <c r="E19" s="8">
        <v>0</v>
      </c>
      <c r="F19" s="8">
        <v>0</v>
      </c>
      <c r="G19" s="8">
        <v>3775.31</v>
      </c>
      <c r="H19" s="8">
        <v>4161.57</v>
      </c>
      <c r="I19" s="8">
        <v>250</v>
      </c>
      <c r="J19" s="8">
        <v>4674.1000000000004</v>
      </c>
      <c r="K19" s="24">
        <f t="shared" si="0"/>
        <v>318776.59999999998</v>
      </c>
    </row>
    <row r="20" spans="2:16" x14ac:dyDescent="0.25">
      <c r="B20" s="42">
        <v>2510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24">
        <f t="shared" si="0"/>
        <v>0</v>
      </c>
    </row>
    <row r="21" spans="2:16" x14ac:dyDescent="0.25">
      <c r="B21" s="42">
        <v>2720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24">
        <f t="shared" si="0"/>
        <v>0</v>
      </c>
    </row>
    <row r="22" spans="2:16" x14ac:dyDescent="0.25">
      <c r="B22" s="42">
        <v>2810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24">
        <f t="shared" si="0"/>
        <v>0</v>
      </c>
    </row>
    <row r="23" spans="2:16" x14ac:dyDescent="0.25">
      <c r="B23" s="42">
        <v>3900</v>
      </c>
      <c r="C23" s="8">
        <v>70844.160000000003</v>
      </c>
      <c r="D23" s="8">
        <v>24078.54</v>
      </c>
      <c r="E23" s="8">
        <v>0</v>
      </c>
      <c r="F23" s="8">
        <v>0</v>
      </c>
      <c r="G23" s="8">
        <v>1634.05</v>
      </c>
      <c r="H23" s="8">
        <v>31257.599999999999</v>
      </c>
      <c r="I23" s="8">
        <v>0</v>
      </c>
      <c r="J23" s="8">
        <v>0</v>
      </c>
      <c r="K23" s="24">
        <f t="shared" si="0"/>
        <v>127814.35</v>
      </c>
    </row>
    <row r="24" spans="2:16" x14ac:dyDescent="0.25">
      <c r="B24" s="42">
        <v>7110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34001.300000000003</v>
      </c>
      <c r="K24" s="24">
        <f t="shared" si="0"/>
        <v>34001.300000000003</v>
      </c>
      <c r="O24" s="7"/>
    </row>
    <row r="25" spans="2:16" x14ac:dyDescent="0.25">
      <c r="B25" s="42">
        <v>7120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24">
        <f t="shared" si="0"/>
        <v>0</v>
      </c>
      <c r="O25" s="4"/>
      <c r="P25" s="6"/>
    </row>
    <row r="26" spans="2:16" ht="15.75" thickBot="1" x14ac:dyDescent="0.3">
      <c r="B26" s="52"/>
      <c r="C26" s="25">
        <f t="shared" ref="C26:K26" si="1">SUM(C6:C25)</f>
        <v>1198861.01</v>
      </c>
      <c r="D26" s="25">
        <f t="shared" si="1"/>
        <v>388130.47</v>
      </c>
      <c r="E26" s="25">
        <f t="shared" si="1"/>
        <v>92500.6</v>
      </c>
      <c r="F26" s="25">
        <f t="shared" si="1"/>
        <v>0</v>
      </c>
      <c r="G26" s="25">
        <f t="shared" si="1"/>
        <v>31968.39</v>
      </c>
      <c r="H26" s="25">
        <f t="shared" si="1"/>
        <v>281749.28999999998</v>
      </c>
      <c r="I26" s="25">
        <f t="shared" si="1"/>
        <v>176967.85</v>
      </c>
      <c r="J26" s="25">
        <f t="shared" si="1"/>
        <v>61215.4</v>
      </c>
      <c r="K26" s="26">
        <f t="shared" si="1"/>
        <v>2231393.0099999998</v>
      </c>
      <c r="L26" s="2">
        <f>SUM(C26:J26)-K26</f>
        <v>0</v>
      </c>
      <c r="O26" s="4"/>
    </row>
    <row r="28" spans="2:16" ht="15.75" thickBot="1" x14ac:dyDescent="0.3">
      <c r="K28" s="13"/>
    </row>
    <row r="29" spans="2:16" ht="31.5" x14ac:dyDescent="0.5">
      <c r="B29" s="73" t="s">
        <v>6</v>
      </c>
      <c r="C29" s="74"/>
      <c r="D29" s="74"/>
      <c r="E29" s="74"/>
      <c r="F29" s="74"/>
      <c r="G29" s="74"/>
      <c r="H29" s="74"/>
      <c r="I29" s="74"/>
      <c r="J29" s="74"/>
      <c r="K29" s="75"/>
    </row>
    <row r="30" spans="2:16" x14ac:dyDescent="0.25">
      <c r="B30" s="53"/>
      <c r="C30" s="17"/>
      <c r="D30" s="17"/>
      <c r="E30" s="17"/>
      <c r="F30" s="17"/>
      <c r="G30" s="17"/>
      <c r="H30" s="17"/>
      <c r="I30" s="17"/>
      <c r="J30" s="17"/>
      <c r="K30" s="18"/>
    </row>
    <row r="31" spans="2:16" x14ac:dyDescent="0.25">
      <c r="B31" s="53"/>
      <c r="C31" s="19">
        <v>100</v>
      </c>
      <c r="D31" s="19">
        <v>200</v>
      </c>
      <c r="E31" s="19">
        <v>300</v>
      </c>
      <c r="F31" s="19">
        <v>400</v>
      </c>
      <c r="G31" s="19">
        <v>500</v>
      </c>
      <c r="H31" s="19">
        <v>600</v>
      </c>
      <c r="I31" s="19">
        <v>700</v>
      </c>
      <c r="J31" s="19" t="s">
        <v>0</v>
      </c>
      <c r="K31" s="20" t="s">
        <v>1</v>
      </c>
    </row>
    <row r="32" spans="2:16" x14ac:dyDescent="0.25">
      <c r="B32" s="54">
        <v>1105</v>
      </c>
      <c r="C32" s="10">
        <v>0</v>
      </c>
      <c r="D32" s="10">
        <v>1089.06</v>
      </c>
      <c r="E32" s="10">
        <v>0</v>
      </c>
      <c r="F32" s="10">
        <v>0</v>
      </c>
      <c r="G32" s="10">
        <v>0</v>
      </c>
      <c r="H32" s="10">
        <v>366.25</v>
      </c>
      <c r="I32" s="10">
        <v>0</v>
      </c>
      <c r="J32" s="10">
        <v>0</v>
      </c>
      <c r="K32" s="21">
        <f>SUM(C32:J32)</f>
        <v>1455.31</v>
      </c>
    </row>
    <row r="33" spans="2:16" x14ac:dyDescent="0.25">
      <c r="B33" s="54">
        <v>1110</v>
      </c>
      <c r="C33" s="10">
        <v>0</v>
      </c>
      <c r="D33" s="10">
        <v>369.14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21">
        <f t="shared" ref="K33:K51" si="2">SUM(C33:J33)</f>
        <v>369.14</v>
      </c>
    </row>
    <row r="34" spans="2:16" x14ac:dyDescent="0.25">
      <c r="B34" s="54">
        <v>1120</v>
      </c>
      <c r="C34" s="10">
        <v>0</v>
      </c>
      <c r="D34" s="10">
        <v>4674.08</v>
      </c>
      <c r="E34" s="10">
        <v>0</v>
      </c>
      <c r="F34" s="10">
        <v>0</v>
      </c>
      <c r="G34" s="10">
        <v>0</v>
      </c>
      <c r="H34" s="10">
        <v>97513.31</v>
      </c>
      <c r="I34" s="10">
        <v>9966</v>
      </c>
      <c r="J34" s="10">
        <v>0</v>
      </c>
      <c r="K34" s="21">
        <f t="shared" si="2"/>
        <v>112153.39</v>
      </c>
    </row>
    <row r="35" spans="2:16" x14ac:dyDescent="0.25">
      <c r="B35" s="54">
        <v>1130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21">
        <f t="shared" si="2"/>
        <v>0</v>
      </c>
      <c r="O35" s="4"/>
    </row>
    <row r="36" spans="2:16" x14ac:dyDescent="0.25">
      <c r="B36" s="54">
        <v>1140</v>
      </c>
      <c r="C36" s="10">
        <v>550</v>
      </c>
      <c r="D36" s="10">
        <v>1386.39</v>
      </c>
      <c r="E36" s="10">
        <v>0</v>
      </c>
      <c r="F36" s="10">
        <v>0</v>
      </c>
      <c r="G36" s="10">
        <v>0</v>
      </c>
      <c r="H36" s="10">
        <v>3767.18</v>
      </c>
      <c r="I36" s="10">
        <v>0</v>
      </c>
      <c r="J36" s="10">
        <v>0</v>
      </c>
      <c r="K36" s="21">
        <f t="shared" si="2"/>
        <v>5703.57</v>
      </c>
      <c r="O36" s="4"/>
    </row>
    <row r="37" spans="2:16" x14ac:dyDescent="0.25">
      <c r="B37" s="54">
        <v>1250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21">
        <f t="shared" si="2"/>
        <v>0</v>
      </c>
      <c r="O37" s="4"/>
    </row>
    <row r="38" spans="2:16" x14ac:dyDescent="0.25">
      <c r="B38" s="54">
        <v>1270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21">
        <f t="shared" si="2"/>
        <v>0</v>
      </c>
    </row>
    <row r="39" spans="2:16" x14ac:dyDescent="0.25">
      <c r="B39" s="54">
        <v>1290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21">
        <f t="shared" si="2"/>
        <v>0</v>
      </c>
      <c r="O39" s="4"/>
    </row>
    <row r="40" spans="2:16" x14ac:dyDescent="0.25">
      <c r="B40" s="54">
        <v>1410</v>
      </c>
      <c r="C40" s="10">
        <v>118568.75</v>
      </c>
      <c r="D40" s="10">
        <v>27997.73</v>
      </c>
      <c r="E40" s="10"/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21">
        <f t="shared" si="2"/>
        <v>146566.48000000001</v>
      </c>
      <c r="O40" s="4"/>
    </row>
    <row r="41" spans="2:16" x14ac:dyDescent="0.25">
      <c r="B41" s="54">
        <v>2119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21">
        <f t="shared" si="2"/>
        <v>0</v>
      </c>
      <c r="O41" s="4"/>
    </row>
    <row r="42" spans="2:16" x14ac:dyDescent="0.25">
      <c r="B42" s="54">
        <v>2120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21">
        <f t="shared" si="2"/>
        <v>0</v>
      </c>
    </row>
    <row r="43" spans="2:16" x14ac:dyDescent="0.25">
      <c r="B43" s="54">
        <v>2190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21">
        <f t="shared" si="2"/>
        <v>0</v>
      </c>
    </row>
    <row r="44" spans="2:16" x14ac:dyDescent="0.25">
      <c r="B44" s="54">
        <v>2210</v>
      </c>
      <c r="C44" s="10">
        <v>0</v>
      </c>
      <c r="D44" s="10">
        <v>0</v>
      </c>
      <c r="E44" s="10">
        <v>0</v>
      </c>
      <c r="F44" s="10">
        <v>0</v>
      </c>
      <c r="G44" s="10">
        <v>6463.37</v>
      </c>
      <c r="H44" s="10">
        <v>371.3</v>
      </c>
      <c r="I44" s="10">
        <v>0</v>
      </c>
      <c r="J44" s="10">
        <v>239</v>
      </c>
      <c r="K44" s="21">
        <f t="shared" si="2"/>
        <v>7073.67</v>
      </c>
    </row>
    <row r="45" spans="2:16" x14ac:dyDescent="0.25">
      <c r="B45" s="54">
        <v>2330</v>
      </c>
      <c r="C45" s="10">
        <v>2629.64</v>
      </c>
      <c r="D45" s="10">
        <v>359.91</v>
      </c>
      <c r="E45" s="10">
        <v>0</v>
      </c>
      <c r="F45" s="10">
        <v>0</v>
      </c>
      <c r="G45" s="10">
        <v>1848.44</v>
      </c>
      <c r="H45" s="10">
        <v>3867.28</v>
      </c>
      <c r="I45" s="10">
        <v>1275</v>
      </c>
      <c r="J45" s="10">
        <v>2325.9</v>
      </c>
      <c r="K45" s="21">
        <f t="shared" si="2"/>
        <v>12306.17</v>
      </c>
      <c r="O45" s="3"/>
    </row>
    <row r="46" spans="2:16" x14ac:dyDescent="0.25">
      <c r="B46" s="54">
        <v>2510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21">
        <f t="shared" si="2"/>
        <v>0</v>
      </c>
      <c r="O46" s="2"/>
    </row>
    <row r="47" spans="2:16" x14ac:dyDescent="0.25">
      <c r="B47" s="54">
        <v>2720</v>
      </c>
      <c r="C47" s="10">
        <v>8767.5</v>
      </c>
      <c r="D47" s="10">
        <v>1229.8499999999999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21">
        <f t="shared" si="2"/>
        <v>9997.35</v>
      </c>
      <c r="O47" s="2"/>
      <c r="P47" s="5"/>
    </row>
    <row r="48" spans="2:16" x14ac:dyDescent="0.25">
      <c r="B48" s="54">
        <v>2810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21">
        <f t="shared" si="2"/>
        <v>0</v>
      </c>
    </row>
    <row r="49" spans="2:13" x14ac:dyDescent="0.25">
      <c r="B49" s="54">
        <v>3900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545</v>
      </c>
      <c r="I49" s="10">
        <v>0</v>
      </c>
      <c r="J49" s="10">
        <v>0</v>
      </c>
      <c r="K49" s="21">
        <f t="shared" si="2"/>
        <v>545</v>
      </c>
    </row>
    <row r="50" spans="2:13" x14ac:dyDescent="0.25">
      <c r="B50" s="54">
        <v>7110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21">
        <f t="shared" si="2"/>
        <v>0</v>
      </c>
    </row>
    <row r="51" spans="2:13" x14ac:dyDescent="0.25">
      <c r="B51" s="54">
        <v>7120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21">
        <f t="shared" si="2"/>
        <v>0</v>
      </c>
    </row>
    <row r="52" spans="2:13" ht="15.75" thickBot="1" x14ac:dyDescent="0.3">
      <c r="B52" s="55"/>
      <c r="C52" s="22">
        <f t="shared" ref="C52:K52" si="3">SUM(C32:C51)</f>
        <v>130515.89</v>
      </c>
      <c r="D52" s="22">
        <f t="shared" si="3"/>
        <v>37106.160000000003</v>
      </c>
      <c r="E52" s="22">
        <f t="shared" si="3"/>
        <v>0</v>
      </c>
      <c r="F52" s="22">
        <f t="shared" si="3"/>
        <v>0</v>
      </c>
      <c r="G52" s="22">
        <f t="shared" si="3"/>
        <v>8311.81</v>
      </c>
      <c r="H52" s="22">
        <f t="shared" si="3"/>
        <v>106430.31999999999</v>
      </c>
      <c r="I52" s="22">
        <f t="shared" si="3"/>
        <v>11241</v>
      </c>
      <c r="J52" s="22">
        <f t="shared" si="3"/>
        <v>2564.9</v>
      </c>
      <c r="K52" s="23">
        <f t="shared" si="3"/>
        <v>296170.07999999996</v>
      </c>
      <c r="L52" s="2">
        <f>SUM(C52:J52)-K52</f>
        <v>0</v>
      </c>
    </row>
    <row r="55" spans="2:13" ht="15.75" thickBot="1" x14ac:dyDescent="0.3"/>
    <row r="56" spans="2:13" ht="31.5" x14ac:dyDescent="0.5">
      <c r="B56" s="80" t="s">
        <v>7</v>
      </c>
      <c r="C56" s="81"/>
      <c r="D56" s="81"/>
      <c r="E56" s="81"/>
      <c r="F56" s="81"/>
      <c r="G56" s="81"/>
      <c r="H56" s="81"/>
      <c r="I56" s="81"/>
      <c r="J56" s="81"/>
      <c r="K56" s="82"/>
    </row>
    <row r="57" spans="2:13" x14ac:dyDescent="0.25">
      <c r="B57" s="59"/>
      <c r="C57" s="60"/>
      <c r="D57" s="60"/>
      <c r="E57" s="60"/>
      <c r="F57" s="60"/>
      <c r="G57" s="60"/>
      <c r="H57" s="60"/>
      <c r="I57" s="60"/>
      <c r="J57" s="60"/>
      <c r="K57" s="61"/>
      <c r="M57" s="1"/>
    </row>
    <row r="58" spans="2:13" x14ac:dyDescent="0.25">
      <c r="B58" s="59"/>
      <c r="C58" s="62">
        <v>100</v>
      </c>
      <c r="D58" s="62">
        <v>200</v>
      </c>
      <c r="E58" s="62">
        <v>300</v>
      </c>
      <c r="F58" s="62">
        <v>400</v>
      </c>
      <c r="G58" s="62">
        <v>500</v>
      </c>
      <c r="H58" s="62">
        <v>600</v>
      </c>
      <c r="I58" s="62">
        <v>700</v>
      </c>
      <c r="J58" s="62" t="s">
        <v>0</v>
      </c>
      <c r="K58" s="63" t="s">
        <v>1</v>
      </c>
    </row>
    <row r="59" spans="2:13" x14ac:dyDescent="0.25">
      <c r="B59" s="64">
        <v>1105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300</v>
      </c>
      <c r="I59" s="65">
        <v>0</v>
      </c>
      <c r="J59" s="65">
        <v>0</v>
      </c>
      <c r="K59" s="66">
        <f>SUM(C59:J59)</f>
        <v>300</v>
      </c>
    </row>
    <row r="60" spans="2:13" x14ac:dyDescent="0.25">
      <c r="B60" s="64">
        <v>1110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6">
        <f t="shared" ref="K60:K78" si="4">SUM(C60:J60)</f>
        <v>0</v>
      </c>
    </row>
    <row r="61" spans="2:13" x14ac:dyDescent="0.25">
      <c r="B61" s="64">
        <v>1120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20000</v>
      </c>
      <c r="I61" s="65">
        <v>10000</v>
      </c>
      <c r="J61" s="65">
        <v>0</v>
      </c>
      <c r="K61" s="66">
        <f t="shared" si="4"/>
        <v>30000</v>
      </c>
    </row>
    <row r="62" spans="2:13" x14ac:dyDescent="0.25">
      <c r="B62" s="64">
        <v>1130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6">
        <f t="shared" si="4"/>
        <v>0</v>
      </c>
    </row>
    <row r="63" spans="2:13" x14ac:dyDescent="0.25">
      <c r="B63" s="64">
        <v>1140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5000</v>
      </c>
      <c r="I63" s="65">
        <v>0</v>
      </c>
      <c r="J63" s="65">
        <v>0</v>
      </c>
      <c r="K63" s="66">
        <f t="shared" si="4"/>
        <v>5000</v>
      </c>
    </row>
    <row r="64" spans="2:13" x14ac:dyDescent="0.25">
      <c r="B64" s="64">
        <v>1250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6">
        <f t="shared" si="4"/>
        <v>0</v>
      </c>
    </row>
    <row r="65" spans="2:35" x14ac:dyDescent="0.25">
      <c r="B65" s="64">
        <v>1270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6">
        <f t="shared" si="4"/>
        <v>0</v>
      </c>
    </row>
    <row r="66" spans="2:35" x14ac:dyDescent="0.25">
      <c r="B66" s="64">
        <v>1290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6">
        <f t="shared" si="4"/>
        <v>0</v>
      </c>
    </row>
    <row r="67" spans="2:35" x14ac:dyDescent="0.25">
      <c r="B67" s="64">
        <v>1410</v>
      </c>
      <c r="C67" s="65">
        <v>0</v>
      </c>
      <c r="D67" s="65">
        <v>0</v>
      </c>
      <c r="E67" s="65"/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6">
        <f t="shared" si="4"/>
        <v>0</v>
      </c>
    </row>
    <row r="68" spans="2:35" x14ac:dyDescent="0.25">
      <c r="B68" s="64">
        <v>2119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6">
        <f t="shared" si="4"/>
        <v>0</v>
      </c>
    </row>
    <row r="69" spans="2:35" x14ac:dyDescent="0.25">
      <c r="B69" s="64">
        <v>2120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6">
        <f t="shared" si="4"/>
        <v>0</v>
      </c>
    </row>
    <row r="70" spans="2:35" x14ac:dyDescent="0.25">
      <c r="B70" s="64">
        <v>2190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6">
        <f t="shared" si="4"/>
        <v>0</v>
      </c>
    </row>
    <row r="71" spans="2:35" x14ac:dyDescent="0.25">
      <c r="B71" s="64">
        <v>2210</v>
      </c>
      <c r="C71" s="65">
        <v>0</v>
      </c>
      <c r="D71" s="65">
        <v>0</v>
      </c>
      <c r="E71" s="65">
        <v>0</v>
      </c>
      <c r="F71" s="65">
        <v>0</v>
      </c>
      <c r="G71" s="65">
        <v>200</v>
      </c>
      <c r="H71" s="65">
        <v>200</v>
      </c>
      <c r="I71" s="65">
        <v>0</v>
      </c>
      <c r="J71" s="65">
        <v>0</v>
      </c>
      <c r="K71" s="66">
        <f t="shared" si="4"/>
        <v>400</v>
      </c>
      <c r="AI71" s="2"/>
    </row>
    <row r="72" spans="2:35" x14ac:dyDescent="0.25">
      <c r="B72" s="64">
        <v>2330</v>
      </c>
      <c r="C72" s="65">
        <v>0</v>
      </c>
      <c r="D72" s="65">
        <v>0</v>
      </c>
      <c r="E72" s="65">
        <v>0</v>
      </c>
      <c r="F72" s="65">
        <v>0</v>
      </c>
      <c r="G72" s="65">
        <v>100</v>
      </c>
      <c r="H72" s="65">
        <v>4000</v>
      </c>
      <c r="I72" s="65">
        <v>1000</v>
      </c>
      <c r="J72" s="65">
        <v>0</v>
      </c>
      <c r="K72" s="66">
        <f t="shared" si="4"/>
        <v>5100</v>
      </c>
    </row>
    <row r="73" spans="2:35" x14ac:dyDescent="0.25">
      <c r="B73" s="64">
        <v>2510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6">
        <f t="shared" si="4"/>
        <v>0</v>
      </c>
    </row>
    <row r="74" spans="2:35" x14ac:dyDescent="0.25">
      <c r="B74" s="64">
        <v>2720</v>
      </c>
      <c r="C74" s="65"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6">
        <f t="shared" si="4"/>
        <v>0</v>
      </c>
    </row>
    <row r="75" spans="2:35" x14ac:dyDescent="0.25">
      <c r="B75" s="64">
        <v>2810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6">
        <f t="shared" si="4"/>
        <v>0</v>
      </c>
    </row>
    <row r="76" spans="2:35" x14ac:dyDescent="0.25">
      <c r="B76" s="64">
        <v>3900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6">
        <f t="shared" si="4"/>
        <v>0</v>
      </c>
    </row>
    <row r="77" spans="2:35" x14ac:dyDescent="0.25">
      <c r="B77" s="64">
        <v>7110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6">
        <f t="shared" si="4"/>
        <v>0</v>
      </c>
    </row>
    <row r="78" spans="2:35" x14ac:dyDescent="0.25">
      <c r="B78" s="64">
        <v>7120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6">
        <f t="shared" si="4"/>
        <v>0</v>
      </c>
    </row>
    <row r="79" spans="2:35" ht="15.75" thickBot="1" x14ac:dyDescent="0.3">
      <c r="B79" s="67"/>
      <c r="C79" s="68">
        <f t="shared" ref="C79:K79" si="5">SUM(C59:C78)</f>
        <v>0</v>
      </c>
      <c r="D79" s="68">
        <f t="shared" si="5"/>
        <v>0</v>
      </c>
      <c r="E79" s="68">
        <f t="shared" si="5"/>
        <v>0</v>
      </c>
      <c r="F79" s="68">
        <f t="shared" si="5"/>
        <v>0</v>
      </c>
      <c r="G79" s="68">
        <f t="shared" si="5"/>
        <v>300</v>
      </c>
      <c r="H79" s="68">
        <f t="shared" si="5"/>
        <v>29500</v>
      </c>
      <c r="I79" s="68">
        <f t="shared" si="5"/>
        <v>11000</v>
      </c>
      <c r="J79" s="68">
        <f t="shared" si="5"/>
        <v>0</v>
      </c>
      <c r="K79" s="69">
        <f t="shared" si="5"/>
        <v>40800</v>
      </c>
    </row>
    <row r="82" spans="2:35" ht="15.75" thickBot="1" x14ac:dyDescent="0.3"/>
    <row r="83" spans="2:35" ht="31.5" x14ac:dyDescent="0.5">
      <c r="B83" s="83" t="s">
        <v>2</v>
      </c>
      <c r="C83" s="84"/>
      <c r="D83" s="84"/>
      <c r="E83" s="84"/>
      <c r="F83" s="84"/>
      <c r="G83" s="84"/>
      <c r="H83" s="84"/>
      <c r="I83" s="84"/>
      <c r="J83" s="84"/>
      <c r="K83" s="85"/>
      <c r="N83" s="76" t="s">
        <v>3</v>
      </c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8"/>
    </row>
    <row r="84" spans="2:35" x14ac:dyDescent="0.25">
      <c r="B84" s="56"/>
      <c r="C84" s="43"/>
      <c r="D84" s="43"/>
      <c r="E84" s="43"/>
      <c r="F84" s="43"/>
      <c r="G84" s="43"/>
      <c r="H84" s="43"/>
      <c r="I84" s="43"/>
      <c r="J84" s="43"/>
      <c r="K84" s="44"/>
      <c r="N84" s="34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5"/>
    </row>
    <row r="85" spans="2:35" x14ac:dyDescent="0.25">
      <c r="B85" s="56"/>
      <c r="C85" s="45">
        <v>100</v>
      </c>
      <c r="D85" s="45">
        <v>200</v>
      </c>
      <c r="E85" s="45">
        <v>300</v>
      </c>
      <c r="F85" s="45">
        <v>400</v>
      </c>
      <c r="G85" s="45">
        <v>500</v>
      </c>
      <c r="H85" s="45">
        <v>600</v>
      </c>
      <c r="I85" s="45">
        <v>700</v>
      </c>
      <c r="J85" s="45" t="s">
        <v>0</v>
      </c>
      <c r="K85" s="46" t="s">
        <v>1</v>
      </c>
      <c r="N85" s="34"/>
      <c r="O85" s="32">
        <v>1105</v>
      </c>
      <c r="P85" s="32">
        <v>1110</v>
      </c>
      <c r="Q85" s="32">
        <v>1120</v>
      </c>
      <c r="R85" s="32">
        <v>1130</v>
      </c>
      <c r="S85" s="32">
        <v>1140</v>
      </c>
      <c r="T85" s="32">
        <v>1250</v>
      </c>
      <c r="U85" s="32">
        <v>1270</v>
      </c>
      <c r="V85" s="32">
        <v>1290</v>
      </c>
      <c r="W85" s="32">
        <v>1410</v>
      </c>
      <c r="X85" s="32">
        <v>2119</v>
      </c>
      <c r="Y85" s="32">
        <v>2120</v>
      </c>
      <c r="Z85" s="32">
        <v>2190</v>
      </c>
      <c r="AA85" s="32">
        <v>2210</v>
      </c>
      <c r="AB85" s="32">
        <v>2330</v>
      </c>
      <c r="AC85" s="32">
        <v>2510</v>
      </c>
      <c r="AD85" s="32">
        <v>2720</v>
      </c>
      <c r="AE85" s="32">
        <v>2810</v>
      </c>
      <c r="AF85" s="32">
        <v>3900</v>
      </c>
      <c r="AG85" s="32">
        <v>7110</v>
      </c>
      <c r="AH85" s="33">
        <v>7120</v>
      </c>
      <c r="AI85" s="36"/>
    </row>
    <row r="86" spans="2:35" x14ac:dyDescent="0.25">
      <c r="B86" s="56">
        <v>1105</v>
      </c>
      <c r="C86" s="11">
        <f t="shared" ref="C86:J95" si="6">+C6+C32+C59</f>
        <v>115617.91</v>
      </c>
      <c r="D86" s="11">
        <f t="shared" si="6"/>
        <v>40231.72</v>
      </c>
      <c r="E86" s="11">
        <f t="shared" si="6"/>
        <v>0</v>
      </c>
      <c r="F86" s="11">
        <f t="shared" si="6"/>
        <v>0</v>
      </c>
      <c r="G86" s="11">
        <f t="shared" si="6"/>
        <v>0</v>
      </c>
      <c r="H86" s="11">
        <f t="shared" si="6"/>
        <v>20432.61</v>
      </c>
      <c r="I86" s="11">
        <f t="shared" si="6"/>
        <v>4326</v>
      </c>
      <c r="J86" s="11">
        <f t="shared" si="6"/>
        <v>0</v>
      </c>
      <c r="K86" s="47">
        <f>SUM(C86:J86)</f>
        <v>180608.24</v>
      </c>
      <c r="N86" s="37">
        <v>100</v>
      </c>
      <c r="O86" s="16">
        <f>+C86</f>
        <v>115617.91</v>
      </c>
      <c r="P86" s="16">
        <f>+C87</f>
        <v>106843.96</v>
      </c>
      <c r="Q86" s="16">
        <f>+C88</f>
        <v>321486.76</v>
      </c>
      <c r="R86" s="16">
        <f>+C89</f>
        <v>0</v>
      </c>
      <c r="S86" s="16">
        <f>+C90</f>
        <v>269783.67</v>
      </c>
      <c r="T86" s="16">
        <f>+C91</f>
        <v>0</v>
      </c>
      <c r="U86" s="16">
        <f>+C92</f>
        <v>0</v>
      </c>
      <c r="V86" s="16">
        <f>+C93</f>
        <v>0</v>
      </c>
      <c r="W86" s="16">
        <f>+C94</f>
        <v>118568.75</v>
      </c>
      <c r="X86" s="16">
        <f>+C95</f>
        <v>74854</v>
      </c>
      <c r="Y86" s="16">
        <f>+C96</f>
        <v>0</v>
      </c>
      <c r="Z86" s="16">
        <f>+C97</f>
        <v>0</v>
      </c>
      <c r="AA86" s="16">
        <f>+C98</f>
        <v>4291.25</v>
      </c>
      <c r="AB86" s="16">
        <f>+C99</f>
        <v>238318.94</v>
      </c>
      <c r="AC86" s="16">
        <f>+C100</f>
        <v>0</v>
      </c>
      <c r="AD86" s="16">
        <f>+C101</f>
        <v>8767.5</v>
      </c>
      <c r="AE86" s="16">
        <f>+C102</f>
        <v>0</v>
      </c>
      <c r="AF86" s="16">
        <f>+C103</f>
        <v>70844.160000000003</v>
      </c>
      <c r="AG86" s="16">
        <f>+C104</f>
        <v>0</v>
      </c>
      <c r="AH86" s="16">
        <f>+C105</f>
        <v>0</v>
      </c>
      <c r="AI86" s="38">
        <f t="shared" ref="AI86:AI94" si="7">SUM(O86:AH86)</f>
        <v>1329376.8999999999</v>
      </c>
    </row>
    <row r="87" spans="2:35" x14ac:dyDescent="0.25">
      <c r="B87" s="56">
        <v>1110</v>
      </c>
      <c r="C87" s="11">
        <f t="shared" si="6"/>
        <v>106843.96</v>
      </c>
      <c r="D87" s="11">
        <f t="shared" si="6"/>
        <v>32790.83</v>
      </c>
      <c r="E87" s="11">
        <f t="shared" si="6"/>
        <v>0</v>
      </c>
      <c r="F87" s="11">
        <f t="shared" si="6"/>
        <v>0</v>
      </c>
      <c r="G87" s="11">
        <f t="shared" si="6"/>
        <v>0</v>
      </c>
      <c r="H87" s="11">
        <f t="shared" si="6"/>
        <v>0</v>
      </c>
      <c r="I87" s="11">
        <f t="shared" si="6"/>
        <v>0</v>
      </c>
      <c r="J87" s="11">
        <f t="shared" si="6"/>
        <v>0</v>
      </c>
      <c r="K87" s="47">
        <f t="shared" ref="K87:K105" si="8">SUM(C87:J87)</f>
        <v>139634.79</v>
      </c>
      <c r="N87" s="37">
        <v>200</v>
      </c>
      <c r="O87" s="16">
        <f>+D86</f>
        <v>40231.72</v>
      </c>
      <c r="P87" s="16">
        <f>+D87</f>
        <v>32790.83</v>
      </c>
      <c r="Q87" s="16">
        <f>+D88</f>
        <v>122287.3</v>
      </c>
      <c r="R87" s="16">
        <f>+D89</f>
        <v>0</v>
      </c>
      <c r="S87" s="16">
        <f>+D90</f>
        <v>85222.44</v>
      </c>
      <c r="T87" s="16">
        <f>+D91</f>
        <v>0</v>
      </c>
      <c r="U87" s="16">
        <f>+D92</f>
        <v>0</v>
      </c>
      <c r="V87" s="16">
        <f>+D93</f>
        <v>0</v>
      </c>
      <c r="W87" s="16">
        <f>+D94</f>
        <v>27997.73</v>
      </c>
      <c r="X87" s="16">
        <f>+D95</f>
        <v>20800.939999999999</v>
      </c>
      <c r="Y87" s="16">
        <f>+D96</f>
        <v>0</v>
      </c>
      <c r="Z87" s="16">
        <f>+D97</f>
        <v>0</v>
      </c>
      <c r="AA87" s="16">
        <f>+D98</f>
        <v>11.05</v>
      </c>
      <c r="AB87" s="16">
        <f>+D99</f>
        <v>70586.23000000001</v>
      </c>
      <c r="AC87" s="16">
        <f>+D100</f>
        <v>0</v>
      </c>
      <c r="AD87" s="16">
        <f>+D101</f>
        <v>1229.8499999999999</v>
      </c>
      <c r="AE87" s="16">
        <f>+D102</f>
        <v>0</v>
      </c>
      <c r="AF87" s="16">
        <f>+D103</f>
        <v>24078.54</v>
      </c>
      <c r="AG87" s="16">
        <f>+D104</f>
        <v>0</v>
      </c>
      <c r="AH87" s="16">
        <f>+D105</f>
        <v>0</v>
      </c>
      <c r="AI87" s="38">
        <f t="shared" si="7"/>
        <v>425236.62999999995</v>
      </c>
    </row>
    <row r="88" spans="2:35" x14ac:dyDescent="0.25">
      <c r="B88" s="56">
        <v>1120</v>
      </c>
      <c r="C88" s="11">
        <f t="shared" si="6"/>
        <v>321486.76</v>
      </c>
      <c r="D88" s="11">
        <f t="shared" si="6"/>
        <v>122287.3</v>
      </c>
      <c r="E88" s="11">
        <f t="shared" si="6"/>
        <v>11100</v>
      </c>
      <c r="F88" s="11">
        <f t="shared" si="6"/>
        <v>0</v>
      </c>
      <c r="G88" s="11">
        <f t="shared" si="6"/>
        <v>0</v>
      </c>
      <c r="H88" s="11">
        <f t="shared" si="6"/>
        <v>233746.49</v>
      </c>
      <c r="I88" s="11">
        <f t="shared" si="6"/>
        <v>137293.95000000001</v>
      </c>
      <c r="J88" s="11">
        <f t="shared" si="6"/>
        <v>0</v>
      </c>
      <c r="K88" s="47">
        <f t="shared" si="8"/>
        <v>825914.5</v>
      </c>
      <c r="N88" s="37">
        <v>300</v>
      </c>
      <c r="O88" s="16">
        <f>+E86</f>
        <v>0</v>
      </c>
      <c r="P88" s="16">
        <f>+E87</f>
        <v>0</v>
      </c>
      <c r="Q88" s="16">
        <f>+E88</f>
        <v>11100</v>
      </c>
      <c r="R88" s="16">
        <f>+E89</f>
        <v>0</v>
      </c>
      <c r="S88" s="16">
        <f>+E90</f>
        <v>0</v>
      </c>
      <c r="T88" s="16">
        <f>+E91</f>
        <v>0</v>
      </c>
      <c r="U88" s="16">
        <f>+E92</f>
        <v>0</v>
      </c>
      <c r="V88" s="16">
        <f>+E93</f>
        <v>0</v>
      </c>
      <c r="W88" s="16">
        <f>+E94</f>
        <v>0</v>
      </c>
      <c r="X88" s="16">
        <f>+E95</f>
        <v>0</v>
      </c>
      <c r="Y88" s="16">
        <f>+E96</f>
        <v>0</v>
      </c>
      <c r="Z88" s="16">
        <f>+E97</f>
        <v>0</v>
      </c>
      <c r="AA88" s="16">
        <f>+E98</f>
        <v>81400.600000000006</v>
      </c>
      <c r="AB88" s="16">
        <f>+E99</f>
        <v>0</v>
      </c>
      <c r="AC88" s="16">
        <f>+E100</f>
        <v>0</v>
      </c>
      <c r="AD88" s="16">
        <f>+E101</f>
        <v>0</v>
      </c>
      <c r="AE88" s="16">
        <f>+E102</f>
        <v>0</v>
      </c>
      <c r="AF88" s="16">
        <f>+E103</f>
        <v>0</v>
      </c>
      <c r="AG88" s="16">
        <f>+E104</f>
        <v>0</v>
      </c>
      <c r="AH88" s="16">
        <f>+E105</f>
        <v>0</v>
      </c>
      <c r="AI88" s="38">
        <f t="shared" si="7"/>
        <v>92500.6</v>
      </c>
    </row>
    <row r="89" spans="2:35" x14ac:dyDescent="0.25">
      <c r="B89" s="56">
        <v>1130</v>
      </c>
      <c r="C89" s="11">
        <f t="shared" si="6"/>
        <v>0</v>
      </c>
      <c r="D89" s="11">
        <f t="shared" si="6"/>
        <v>0</v>
      </c>
      <c r="E89" s="11">
        <f t="shared" si="6"/>
        <v>0</v>
      </c>
      <c r="F89" s="11">
        <f t="shared" si="6"/>
        <v>0</v>
      </c>
      <c r="G89" s="11">
        <f t="shared" si="6"/>
        <v>0</v>
      </c>
      <c r="H89" s="11">
        <f t="shared" si="6"/>
        <v>0</v>
      </c>
      <c r="I89" s="11">
        <f t="shared" si="6"/>
        <v>0</v>
      </c>
      <c r="J89" s="11">
        <f t="shared" si="6"/>
        <v>0</v>
      </c>
      <c r="K89" s="47">
        <f t="shared" si="8"/>
        <v>0</v>
      </c>
      <c r="N89" s="37">
        <v>400</v>
      </c>
      <c r="O89" s="16">
        <f>+F86</f>
        <v>0</v>
      </c>
      <c r="P89" s="16">
        <f>+F87</f>
        <v>0</v>
      </c>
      <c r="Q89" s="16">
        <f>+F88</f>
        <v>0</v>
      </c>
      <c r="R89" s="16">
        <f>+F89</f>
        <v>0</v>
      </c>
      <c r="S89" s="16">
        <f>+F90</f>
        <v>0</v>
      </c>
      <c r="T89" s="16">
        <f>+F91</f>
        <v>0</v>
      </c>
      <c r="U89" s="16">
        <f>+F92</f>
        <v>0</v>
      </c>
      <c r="V89" s="16">
        <f>+F93</f>
        <v>0</v>
      </c>
      <c r="W89" s="16">
        <f>+F94</f>
        <v>0</v>
      </c>
      <c r="X89" s="16">
        <f>+F95</f>
        <v>0</v>
      </c>
      <c r="Y89" s="16">
        <f>+F96</f>
        <v>0</v>
      </c>
      <c r="Z89" s="16">
        <f>+F97</f>
        <v>0</v>
      </c>
      <c r="AA89" s="16">
        <f>+F98</f>
        <v>0</v>
      </c>
      <c r="AB89" s="16">
        <f>+F99</f>
        <v>0</v>
      </c>
      <c r="AC89" s="16">
        <f>+F100</f>
        <v>0</v>
      </c>
      <c r="AD89" s="16">
        <f>+F101</f>
        <v>0</v>
      </c>
      <c r="AE89" s="16">
        <f>+F102</f>
        <v>0</v>
      </c>
      <c r="AF89" s="16">
        <f>+F103</f>
        <v>0</v>
      </c>
      <c r="AG89" s="16">
        <f>+F104</f>
        <v>0</v>
      </c>
      <c r="AH89" s="16">
        <f>+F105</f>
        <v>0</v>
      </c>
      <c r="AI89" s="38">
        <f t="shared" si="7"/>
        <v>0</v>
      </c>
    </row>
    <row r="90" spans="2:35" x14ac:dyDescent="0.25">
      <c r="B90" s="56">
        <v>1140</v>
      </c>
      <c r="C90" s="11">
        <f t="shared" si="6"/>
        <v>269783.67</v>
      </c>
      <c r="D90" s="11">
        <f t="shared" si="6"/>
        <v>85222.44</v>
      </c>
      <c r="E90" s="11">
        <f t="shared" si="6"/>
        <v>0</v>
      </c>
      <c r="F90" s="11">
        <f t="shared" si="6"/>
        <v>0</v>
      </c>
      <c r="G90" s="11">
        <f t="shared" si="6"/>
        <v>1500</v>
      </c>
      <c r="H90" s="11">
        <f t="shared" si="6"/>
        <v>57442.54</v>
      </c>
      <c r="I90" s="11">
        <f t="shared" si="6"/>
        <v>55063.9</v>
      </c>
      <c r="J90" s="11">
        <f t="shared" si="6"/>
        <v>0</v>
      </c>
      <c r="K90" s="47">
        <f t="shared" si="8"/>
        <v>469012.55</v>
      </c>
      <c r="N90" s="37">
        <v>500</v>
      </c>
      <c r="O90" s="16">
        <f>+G86</f>
        <v>0</v>
      </c>
      <c r="P90" s="16">
        <f>+G87</f>
        <v>0</v>
      </c>
      <c r="Q90" s="16">
        <f>+G88</f>
        <v>0</v>
      </c>
      <c r="R90" s="16">
        <f>+G89</f>
        <v>0</v>
      </c>
      <c r="S90" s="16">
        <f>+G90</f>
        <v>1500</v>
      </c>
      <c r="T90" s="16">
        <f>+G91</f>
        <v>0</v>
      </c>
      <c r="U90" s="16">
        <f>+G92</f>
        <v>0</v>
      </c>
      <c r="V90" s="16">
        <f>+G93</f>
        <v>0</v>
      </c>
      <c r="W90" s="16">
        <f>+G94</f>
        <v>0</v>
      </c>
      <c r="X90" s="16">
        <f>+G95</f>
        <v>0</v>
      </c>
      <c r="Y90" s="16">
        <f>+G96</f>
        <v>0</v>
      </c>
      <c r="Z90" s="16">
        <f>+G97</f>
        <v>0</v>
      </c>
      <c r="AA90" s="16">
        <f>+G98</f>
        <v>31722.399999999998</v>
      </c>
      <c r="AB90" s="16">
        <f>+G99</f>
        <v>5723.75</v>
      </c>
      <c r="AC90" s="16">
        <f>+G100</f>
        <v>0</v>
      </c>
      <c r="AD90" s="16">
        <f>+G101</f>
        <v>0</v>
      </c>
      <c r="AE90" s="16">
        <f>+G102</f>
        <v>0</v>
      </c>
      <c r="AF90" s="16">
        <f>+G103</f>
        <v>1634.05</v>
      </c>
      <c r="AG90" s="16">
        <f>+G104</f>
        <v>0</v>
      </c>
      <c r="AH90" s="16">
        <f>+G105</f>
        <v>0</v>
      </c>
      <c r="AI90" s="38">
        <f t="shared" si="7"/>
        <v>40580.199999999997</v>
      </c>
    </row>
    <row r="91" spans="2:35" x14ac:dyDescent="0.25">
      <c r="B91" s="56">
        <v>1250</v>
      </c>
      <c r="C91" s="11">
        <f t="shared" si="6"/>
        <v>0</v>
      </c>
      <c r="D91" s="11">
        <f t="shared" si="6"/>
        <v>0</v>
      </c>
      <c r="E91" s="11">
        <f t="shared" si="6"/>
        <v>0</v>
      </c>
      <c r="F91" s="11">
        <f t="shared" si="6"/>
        <v>0</v>
      </c>
      <c r="G91" s="11">
        <f t="shared" si="6"/>
        <v>0</v>
      </c>
      <c r="H91" s="11">
        <f t="shared" si="6"/>
        <v>0</v>
      </c>
      <c r="I91" s="11">
        <f t="shared" si="6"/>
        <v>0</v>
      </c>
      <c r="J91" s="11">
        <f t="shared" si="6"/>
        <v>0</v>
      </c>
      <c r="K91" s="47">
        <f t="shared" si="8"/>
        <v>0</v>
      </c>
      <c r="N91" s="37">
        <v>600</v>
      </c>
      <c r="O91" s="16">
        <f>+H86</f>
        <v>20432.61</v>
      </c>
      <c r="P91" s="16">
        <f>+H87</f>
        <v>0</v>
      </c>
      <c r="Q91" s="16">
        <f>+H88</f>
        <v>233746.49</v>
      </c>
      <c r="R91" s="16">
        <f>+H89</f>
        <v>0</v>
      </c>
      <c r="S91" s="16">
        <f>+H90</f>
        <v>57442.54</v>
      </c>
      <c r="T91" s="16">
        <f>+H91</f>
        <v>0</v>
      </c>
      <c r="U91" s="16">
        <f>+H92</f>
        <v>0</v>
      </c>
      <c r="V91" s="16">
        <f>+H93</f>
        <v>0</v>
      </c>
      <c r="W91" s="16">
        <f>+H94</f>
        <v>0</v>
      </c>
      <c r="X91" s="16">
        <f>+H95</f>
        <v>0</v>
      </c>
      <c r="Y91" s="16">
        <f>+H96</f>
        <v>0</v>
      </c>
      <c r="Z91" s="16">
        <f>+H97</f>
        <v>3698.97</v>
      </c>
      <c r="AA91" s="16">
        <f>+H98</f>
        <v>58527.55</v>
      </c>
      <c r="AB91" s="16">
        <f>+H99</f>
        <v>12028.85</v>
      </c>
      <c r="AC91" s="16">
        <f>+H100</f>
        <v>0</v>
      </c>
      <c r="AD91" s="16">
        <f>+H101</f>
        <v>0</v>
      </c>
      <c r="AE91" s="16">
        <f>+H102</f>
        <v>0</v>
      </c>
      <c r="AF91" s="16">
        <f>+H103</f>
        <v>31802.6</v>
      </c>
      <c r="AG91" s="16">
        <f>+H104</f>
        <v>0</v>
      </c>
      <c r="AH91" s="16">
        <f>+H105</f>
        <v>0</v>
      </c>
      <c r="AI91" s="38">
        <f t="shared" si="7"/>
        <v>417679.60999999987</v>
      </c>
    </row>
    <row r="92" spans="2:35" x14ac:dyDescent="0.25">
      <c r="B92" s="56">
        <v>1270</v>
      </c>
      <c r="C92" s="11">
        <f t="shared" si="6"/>
        <v>0</v>
      </c>
      <c r="D92" s="11">
        <f t="shared" si="6"/>
        <v>0</v>
      </c>
      <c r="E92" s="11">
        <f t="shared" si="6"/>
        <v>0</v>
      </c>
      <c r="F92" s="11">
        <f t="shared" si="6"/>
        <v>0</v>
      </c>
      <c r="G92" s="11">
        <f t="shared" si="6"/>
        <v>0</v>
      </c>
      <c r="H92" s="11">
        <f t="shared" si="6"/>
        <v>0</v>
      </c>
      <c r="I92" s="11">
        <f t="shared" si="6"/>
        <v>0</v>
      </c>
      <c r="J92" s="11">
        <f t="shared" si="6"/>
        <v>0</v>
      </c>
      <c r="K92" s="47">
        <f t="shared" si="8"/>
        <v>0</v>
      </c>
      <c r="N92" s="37">
        <v>700</v>
      </c>
      <c r="O92" s="16">
        <f>+I86</f>
        <v>4326</v>
      </c>
      <c r="P92" s="16">
        <f>+I87</f>
        <v>0</v>
      </c>
      <c r="Q92" s="16">
        <f>+I88</f>
        <v>137293.95000000001</v>
      </c>
      <c r="R92" s="16">
        <f>+I89</f>
        <v>0</v>
      </c>
      <c r="S92" s="16">
        <f>+I90</f>
        <v>55063.9</v>
      </c>
      <c r="T92" s="16">
        <f>+I91</f>
        <v>0</v>
      </c>
      <c r="U92" s="16">
        <f>+I92</f>
        <v>0</v>
      </c>
      <c r="V92" s="16">
        <f>+I93</f>
        <v>0</v>
      </c>
      <c r="W92" s="16">
        <f>+I94</f>
        <v>0</v>
      </c>
      <c r="X92" s="16">
        <f>+I95</f>
        <v>0</v>
      </c>
      <c r="Y92" s="16">
        <f>+I96</f>
        <v>0</v>
      </c>
      <c r="Z92" s="16">
        <f>+I97</f>
        <v>0</v>
      </c>
      <c r="AA92" s="16">
        <f>+I98</f>
        <v>0</v>
      </c>
      <c r="AB92" s="16">
        <f>+I99</f>
        <v>2525</v>
      </c>
      <c r="AC92" s="16">
        <f>+I100</f>
        <v>0</v>
      </c>
      <c r="AD92" s="16">
        <f>+I101</f>
        <v>0</v>
      </c>
      <c r="AE92" s="16">
        <f>+I102</f>
        <v>0</v>
      </c>
      <c r="AF92" s="16">
        <f>+I103</f>
        <v>0</v>
      </c>
      <c r="AG92" s="16">
        <f>+I104</f>
        <v>0</v>
      </c>
      <c r="AH92" s="16">
        <f>+I105</f>
        <v>0</v>
      </c>
      <c r="AI92" s="38">
        <f t="shared" si="7"/>
        <v>199208.85</v>
      </c>
    </row>
    <row r="93" spans="2:35" x14ac:dyDescent="0.25">
      <c r="B93" s="56">
        <v>1290</v>
      </c>
      <c r="C93" s="11">
        <f t="shared" si="6"/>
        <v>0</v>
      </c>
      <c r="D93" s="11">
        <f t="shared" si="6"/>
        <v>0</v>
      </c>
      <c r="E93" s="11">
        <f t="shared" si="6"/>
        <v>0</v>
      </c>
      <c r="F93" s="11">
        <f t="shared" si="6"/>
        <v>0</v>
      </c>
      <c r="G93" s="11">
        <f t="shared" si="6"/>
        <v>0</v>
      </c>
      <c r="H93" s="11">
        <f t="shared" si="6"/>
        <v>0</v>
      </c>
      <c r="I93" s="11">
        <f t="shared" si="6"/>
        <v>0</v>
      </c>
      <c r="J93" s="11">
        <f t="shared" si="6"/>
        <v>0</v>
      </c>
      <c r="K93" s="47">
        <f t="shared" si="8"/>
        <v>0</v>
      </c>
      <c r="N93" s="37" t="s">
        <v>0</v>
      </c>
      <c r="O93" s="16">
        <f>+J86</f>
        <v>0</v>
      </c>
      <c r="P93" s="16">
        <f>+J87</f>
        <v>0</v>
      </c>
      <c r="Q93" s="16">
        <f>+J88</f>
        <v>0</v>
      </c>
      <c r="R93" s="16">
        <f>+J89</f>
        <v>0</v>
      </c>
      <c r="S93" s="16">
        <f>+J90</f>
        <v>0</v>
      </c>
      <c r="T93" s="16">
        <f>+J91</f>
        <v>0</v>
      </c>
      <c r="U93" s="16">
        <f>+J92</f>
        <v>0</v>
      </c>
      <c r="V93" s="16">
        <f>+J93</f>
        <v>0</v>
      </c>
      <c r="W93" s="16">
        <f>+J94</f>
        <v>0</v>
      </c>
      <c r="X93" s="16">
        <f>+J95</f>
        <v>0</v>
      </c>
      <c r="Y93" s="16">
        <f>+J96</f>
        <v>0</v>
      </c>
      <c r="Z93" s="16">
        <f>+J97</f>
        <v>0</v>
      </c>
      <c r="AA93" s="16">
        <f>+J98</f>
        <v>22779</v>
      </c>
      <c r="AB93" s="16">
        <f>+J99</f>
        <v>7000</v>
      </c>
      <c r="AC93" s="16">
        <f>+J100</f>
        <v>0</v>
      </c>
      <c r="AD93" s="16">
        <f>+J101</f>
        <v>0</v>
      </c>
      <c r="AE93" s="16">
        <f>+J102</f>
        <v>0</v>
      </c>
      <c r="AF93" s="16">
        <f>+J103</f>
        <v>0</v>
      </c>
      <c r="AG93" s="16">
        <f>+J104</f>
        <v>34001.300000000003</v>
      </c>
      <c r="AH93" s="16">
        <f>+J105</f>
        <v>0</v>
      </c>
      <c r="AI93" s="38">
        <f t="shared" si="7"/>
        <v>63780.3</v>
      </c>
    </row>
    <row r="94" spans="2:35" ht="15.75" thickBot="1" x14ac:dyDescent="0.3">
      <c r="B94" s="56">
        <v>1410</v>
      </c>
      <c r="C94" s="11">
        <f t="shared" si="6"/>
        <v>118568.75</v>
      </c>
      <c r="D94" s="11">
        <f t="shared" si="6"/>
        <v>27997.73</v>
      </c>
      <c r="E94" s="11">
        <f t="shared" si="6"/>
        <v>0</v>
      </c>
      <c r="F94" s="11">
        <f t="shared" si="6"/>
        <v>0</v>
      </c>
      <c r="G94" s="11">
        <f t="shared" si="6"/>
        <v>0</v>
      </c>
      <c r="H94" s="11">
        <f t="shared" si="6"/>
        <v>0</v>
      </c>
      <c r="I94" s="11">
        <f t="shared" si="6"/>
        <v>0</v>
      </c>
      <c r="J94" s="11">
        <f t="shared" si="6"/>
        <v>0</v>
      </c>
      <c r="K94" s="47">
        <f t="shared" si="8"/>
        <v>146566.48000000001</v>
      </c>
      <c r="N94" s="39" t="s">
        <v>1</v>
      </c>
      <c r="O94" s="40">
        <f>SUM(O86:O93)</f>
        <v>180608.24</v>
      </c>
      <c r="P94" s="40">
        <f>SUM(P86:P93)</f>
        <v>139634.79</v>
      </c>
      <c r="Q94" s="40">
        <f t="shared" ref="Q94:Z94" si="9">SUM(Q86:Q93)</f>
        <v>825914.5</v>
      </c>
      <c r="R94" s="40">
        <f t="shared" si="9"/>
        <v>0</v>
      </c>
      <c r="S94" s="40">
        <f t="shared" si="9"/>
        <v>469012.55</v>
      </c>
      <c r="T94" s="40">
        <f t="shared" si="9"/>
        <v>0</v>
      </c>
      <c r="U94" s="40">
        <f t="shared" si="9"/>
        <v>0</v>
      </c>
      <c r="V94" s="40">
        <f t="shared" si="9"/>
        <v>0</v>
      </c>
      <c r="W94" s="40">
        <f t="shared" si="9"/>
        <v>146566.48000000001</v>
      </c>
      <c r="X94" s="40">
        <f t="shared" si="9"/>
        <v>95654.94</v>
      </c>
      <c r="Y94" s="40">
        <f t="shared" si="9"/>
        <v>0</v>
      </c>
      <c r="Z94" s="40">
        <f t="shared" si="9"/>
        <v>3698.97</v>
      </c>
      <c r="AA94" s="40">
        <f t="shared" ref="AA94" si="10">SUM(AA86:AA93)</f>
        <v>198731.85</v>
      </c>
      <c r="AB94" s="40">
        <f t="shared" ref="AB94" si="11">SUM(AB86:AB93)</f>
        <v>336182.77</v>
      </c>
      <c r="AC94" s="40">
        <f t="shared" ref="AC94" si="12">SUM(AC86:AC93)</f>
        <v>0</v>
      </c>
      <c r="AD94" s="40">
        <f t="shared" ref="AD94" si="13">SUM(AD86:AD93)</f>
        <v>9997.35</v>
      </c>
      <c r="AE94" s="40">
        <f t="shared" ref="AE94" si="14">SUM(AE86:AE93)</f>
        <v>0</v>
      </c>
      <c r="AF94" s="40">
        <f t="shared" ref="AF94" si="15">SUM(AF86:AF93)</f>
        <v>128359.35</v>
      </c>
      <c r="AG94" s="40">
        <f t="shared" ref="AG94" si="16">SUM(AG86:AG93)</f>
        <v>34001.300000000003</v>
      </c>
      <c r="AH94" s="40">
        <f t="shared" ref="AH94" si="17">SUM(AH86:AH93)</f>
        <v>0</v>
      </c>
      <c r="AI94" s="41">
        <f t="shared" si="7"/>
        <v>2568363.09</v>
      </c>
    </row>
    <row r="95" spans="2:35" x14ac:dyDescent="0.25">
      <c r="B95" s="56">
        <v>2119</v>
      </c>
      <c r="C95" s="11">
        <f t="shared" si="6"/>
        <v>74854</v>
      </c>
      <c r="D95" s="11">
        <f t="shared" si="6"/>
        <v>20800.939999999999</v>
      </c>
      <c r="E95" s="11">
        <f t="shared" si="6"/>
        <v>0</v>
      </c>
      <c r="F95" s="11">
        <f t="shared" si="6"/>
        <v>0</v>
      </c>
      <c r="G95" s="11">
        <f t="shared" si="6"/>
        <v>0</v>
      </c>
      <c r="H95" s="11">
        <f t="shared" si="6"/>
        <v>0</v>
      </c>
      <c r="I95" s="11">
        <f t="shared" si="6"/>
        <v>0</v>
      </c>
      <c r="J95" s="11">
        <f t="shared" si="6"/>
        <v>0</v>
      </c>
      <c r="K95" s="47">
        <f t="shared" si="8"/>
        <v>95654.94</v>
      </c>
      <c r="O95" s="2">
        <f>+O94-K86</f>
        <v>0</v>
      </c>
      <c r="P95" s="2">
        <f>+P94-K87</f>
        <v>0</v>
      </c>
      <c r="Q95" s="2">
        <f>+Q94-K88</f>
        <v>0</v>
      </c>
      <c r="R95" s="2">
        <f>+R94-K89</f>
        <v>0</v>
      </c>
      <c r="S95" s="2">
        <f>+S94-K90</f>
        <v>0</v>
      </c>
      <c r="T95" s="2">
        <f>+T94-K91</f>
        <v>0</v>
      </c>
      <c r="U95" s="2">
        <f>+U94-K92</f>
        <v>0</v>
      </c>
      <c r="V95" s="2">
        <f>+V94-K93</f>
        <v>0</v>
      </c>
      <c r="W95" s="2">
        <f>+W94-K94</f>
        <v>0</v>
      </c>
      <c r="X95" s="2">
        <f>+X94-K95</f>
        <v>0</v>
      </c>
      <c r="Y95" s="2">
        <f>+Y94-K96</f>
        <v>0</v>
      </c>
      <c r="Z95" s="2">
        <f>+Z94-K97</f>
        <v>0</v>
      </c>
      <c r="AA95" s="2">
        <f>+AA94-K98</f>
        <v>0</v>
      </c>
      <c r="AB95" s="2">
        <f>+AB94-K99</f>
        <v>0</v>
      </c>
      <c r="AC95" s="2">
        <f>+AC94-K100</f>
        <v>0</v>
      </c>
      <c r="AD95" s="2">
        <f>+AD94-K101</f>
        <v>0</v>
      </c>
      <c r="AE95" s="2">
        <f>+AE94-K102</f>
        <v>0</v>
      </c>
      <c r="AF95" s="2">
        <f>+AF94-K103</f>
        <v>0</v>
      </c>
      <c r="AG95" s="2">
        <f>+AG94-K104</f>
        <v>0</v>
      </c>
      <c r="AH95" s="2">
        <f>+AH94-K105</f>
        <v>0</v>
      </c>
      <c r="AI95" s="2">
        <f>+AI94-K106</f>
        <v>0</v>
      </c>
    </row>
    <row r="96" spans="2:35" x14ac:dyDescent="0.25">
      <c r="B96" s="56">
        <v>2120</v>
      </c>
      <c r="C96" s="11">
        <f t="shared" ref="C96:J105" si="18">+C16+C42+C69</f>
        <v>0</v>
      </c>
      <c r="D96" s="11">
        <f t="shared" si="18"/>
        <v>0</v>
      </c>
      <c r="E96" s="11">
        <f t="shared" si="18"/>
        <v>0</v>
      </c>
      <c r="F96" s="11">
        <f t="shared" si="18"/>
        <v>0</v>
      </c>
      <c r="G96" s="11">
        <f t="shared" si="18"/>
        <v>0</v>
      </c>
      <c r="H96" s="11">
        <f t="shared" si="18"/>
        <v>0</v>
      </c>
      <c r="I96" s="11">
        <f t="shared" si="18"/>
        <v>0</v>
      </c>
      <c r="J96" s="11">
        <f t="shared" si="18"/>
        <v>0</v>
      </c>
      <c r="K96" s="47">
        <f t="shared" si="8"/>
        <v>0</v>
      </c>
    </row>
    <row r="97" spans="2:11" x14ac:dyDescent="0.25">
      <c r="B97" s="56">
        <v>2190</v>
      </c>
      <c r="C97" s="11">
        <f t="shared" si="18"/>
        <v>0</v>
      </c>
      <c r="D97" s="11">
        <f t="shared" si="18"/>
        <v>0</v>
      </c>
      <c r="E97" s="11">
        <f t="shared" si="18"/>
        <v>0</v>
      </c>
      <c r="F97" s="11">
        <f t="shared" si="18"/>
        <v>0</v>
      </c>
      <c r="G97" s="11">
        <f t="shared" si="18"/>
        <v>0</v>
      </c>
      <c r="H97" s="11">
        <f t="shared" si="18"/>
        <v>3698.97</v>
      </c>
      <c r="I97" s="11">
        <f t="shared" si="18"/>
        <v>0</v>
      </c>
      <c r="J97" s="11">
        <f t="shared" si="18"/>
        <v>0</v>
      </c>
      <c r="K97" s="47">
        <f t="shared" si="8"/>
        <v>3698.97</v>
      </c>
    </row>
    <row r="98" spans="2:11" x14ac:dyDescent="0.25">
      <c r="B98" s="56">
        <v>2210</v>
      </c>
      <c r="C98" s="11">
        <f t="shared" si="18"/>
        <v>4291.25</v>
      </c>
      <c r="D98" s="11">
        <f t="shared" si="18"/>
        <v>11.05</v>
      </c>
      <c r="E98" s="11">
        <f t="shared" si="18"/>
        <v>81400.600000000006</v>
      </c>
      <c r="F98" s="11">
        <f t="shared" si="18"/>
        <v>0</v>
      </c>
      <c r="G98" s="11">
        <f t="shared" si="18"/>
        <v>31722.399999999998</v>
      </c>
      <c r="H98" s="11">
        <f t="shared" si="18"/>
        <v>58527.55</v>
      </c>
      <c r="I98" s="11">
        <f t="shared" si="18"/>
        <v>0</v>
      </c>
      <c r="J98" s="11">
        <f t="shared" si="18"/>
        <v>22779</v>
      </c>
      <c r="K98" s="47">
        <f t="shared" si="8"/>
        <v>198731.85</v>
      </c>
    </row>
    <row r="99" spans="2:11" x14ac:dyDescent="0.25">
      <c r="B99" s="56">
        <v>2330</v>
      </c>
      <c r="C99" s="11">
        <f t="shared" si="18"/>
        <v>238318.94</v>
      </c>
      <c r="D99" s="11">
        <f t="shared" si="18"/>
        <v>70586.23000000001</v>
      </c>
      <c r="E99" s="11">
        <f t="shared" si="18"/>
        <v>0</v>
      </c>
      <c r="F99" s="11">
        <f t="shared" si="18"/>
        <v>0</v>
      </c>
      <c r="G99" s="11">
        <f t="shared" si="18"/>
        <v>5723.75</v>
      </c>
      <c r="H99" s="11">
        <f t="shared" si="18"/>
        <v>12028.85</v>
      </c>
      <c r="I99" s="11">
        <f t="shared" si="18"/>
        <v>2525</v>
      </c>
      <c r="J99" s="11">
        <f t="shared" si="18"/>
        <v>7000</v>
      </c>
      <c r="K99" s="47">
        <f t="shared" si="8"/>
        <v>336182.77</v>
      </c>
    </row>
    <row r="100" spans="2:11" x14ac:dyDescent="0.25">
      <c r="B100" s="56">
        <v>2510</v>
      </c>
      <c r="C100" s="11">
        <f t="shared" si="18"/>
        <v>0</v>
      </c>
      <c r="D100" s="11">
        <f t="shared" si="18"/>
        <v>0</v>
      </c>
      <c r="E100" s="11">
        <f t="shared" si="18"/>
        <v>0</v>
      </c>
      <c r="F100" s="11">
        <f t="shared" si="18"/>
        <v>0</v>
      </c>
      <c r="G100" s="11">
        <f t="shared" si="18"/>
        <v>0</v>
      </c>
      <c r="H100" s="11">
        <f t="shared" si="18"/>
        <v>0</v>
      </c>
      <c r="I100" s="11">
        <f t="shared" si="18"/>
        <v>0</v>
      </c>
      <c r="J100" s="11">
        <f t="shared" si="18"/>
        <v>0</v>
      </c>
      <c r="K100" s="47">
        <f t="shared" si="8"/>
        <v>0</v>
      </c>
    </row>
    <row r="101" spans="2:11" x14ac:dyDescent="0.25">
      <c r="B101" s="56">
        <v>2720</v>
      </c>
      <c r="C101" s="11">
        <f t="shared" si="18"/>
        <v>8767.5</v>
      </c>
      <c r="D101" s="11">
        <f t="shared" si="18"/>
        <v>1229.8499999999999</v>
      </c>
      <c r="E101" s="11">
        <f t="shared" si="18"/>
        <v>0</v>
      </c>
      <c r="F101" s="11">
        <f t="shared" si="18"/>
        <v>0</v>
      </c>
      <c r="G101" s="11">
        <f t="shared" si="18"/>
        <v>0</v>
      </c>
      <c r="H101" s="11">
        <f t="shared" si="18"/>
        <v>0</v>
      </c>
      <c r="I101" s="11">
        <f t="shared" si="18"/>
        <v>0</v>
      </c>
      <c r="J101" s="11">
        <f t="shared" si="18"/>
        <v>0</v>
      </c>
      <c r="K101" s="47">
        <f t="shared" si="8"/>
        <v>9997.35</v>
      </c>
    </row>
    <row r="102" spans="2:11" x14ac:dyDescent="0.25">
      <c r="B102" s="56">
        <v>2810</v>
      </c>
      <c r="C102" s="11">
        <f t="shared" si="18"/>
        <v>0</v>
      </c>
      <c r="D102" s="11">
        <f t="shared" si="18"/>
        <v>0</v>
      </c>
      <c r="E102" s="11">
        <f t="shared" si="18"/>
        <v>0</v>
      </c>
      <c r="F102" s="11">
        <f t="shared" si="18"/>
        <v>0</v>
      </c>
      <c r="G102" s="11">
        <f t="shared" si="18"/>
        <v>0</v>
      </c>
      <c r="H102" s="11">
        <f t="shared" si="18"/>
        <v>0</v>
      </c>
      <c r="I102" s="11">
        <f t="shared" si="18"/>
        <v>0</v>
      </c>
      <c r="J102" s="11">
        <f t="shared" si="18"/>
        <v>0</v>
      </c>
      <c r="K102" s="47">
        <f t="shared" si="8"/>
        <v>0</v>
      </c>
    </row>
    <row r="103" spans="2:11" x14ac:dyDescent="0.25">
      <c r="B103" s="56">
        <v>3900</v>
      </c>
      <c r="C103" s="11">
        <f t="shared" si="18"/>
        <v>70844.160000000003</v>
      </c>
      <c r="D103" s="11">
        <f t="shared" si="18"/>
        <v>24078.54</v>
      </c>
      <c r="E103" s="11">
        <f t="shared" si="18"/>
        <v>0</v>
      </c>
      <c r="F103" s="11">
        <f t="shared" si="18"/>
        <v>0</v>
      </c>
      <c r="G103" s="11">
        <f t="shared" si="18"/>
        <v>1634.05</v>
      </c>
      <c r="H103" s="11">
        <f t="shared" si="18"/>
        <v>31802.6</v>
      </c>
      <c r="I103" s="11">
        <f t="shared" si="18"/>
        <v>0</v>
      </c>
      <c r="J103" s="11">
        <f t="shared" si="18"/>
        <v>0</v>
      </c>
      <c r="K103" s="47">
        <f t="shared" si="8"/>
        <v>128359.35</v>
      </c>
    </row>
    <row r="104" spans="2:11" x14ac:dyDescent="0.25">
      <c r="B104" s="56">
        <v>7110</v>
      </c>
      <c r="C104" s="11">
        <f t="shared" si="18"/>
        <v>0</v>
      </c>
      <c r="D104" s="11">
        <f t="shared" si="18"/>
        <v>0</v>
      </c>
      <c r="E104" s="11">
        <f t="shared" si="18"/>
        <v>0</v>
      </c>
      <c r="F104" s="11">
        <f t="shared" si="18"/>
        <v>0</v>
      </c>
      <c r="G104" s="11">
        <f t="shared" si="18"/>
        <v>0</v>
      </c>
      <c r="H104" s="11">
        <f t="shared" si="18"/>
        <v>0</v>
      </c>
      <c r="I104" s="11">
        <f t="shared" si="18"/>
        <v>0</v>
      </c>
      <c r="J104" s="11">
        <f t="shared" si="18"/>
        <v>34001.300000000003</v>
      </c>
      <c r="K104" s="47">
        <f t="shared" si="8"/>
        <v>34001.300000000003</v>
      </c>
    </row>
    <row r="105" spans="2:11" x14ac:dyDescent="0.25">
      <c r="B105" s="56">
        <v>7120</v>
      </c>
      <c r="C105" s="11">
        <f t="shared" si="18"/>
        <v>0</v>
      </c>
      <c r="D105" s="11">
        <f t="shared" si="18"/>
        <v>0</v>
      </c>
      <c r="E105" s="11">
        <f t="shared" si="18"/>
        <v>0</v>
      </c>
      <c r="F105" s="11">
        <f t="shared" si="18"/>
        <v>0</v>
      </c>
      <c r="G105" s="11">
        <f t="shared" si="18"/>
        <v>0</v>
      </c>
      <c r="H105" s="11">
        <f t="shared" si="18"/>
        <v>0</v>
      </c>
      <c r="I105" s="11">
        <f t="shared" si="18"/>
        <v>0</v>
      </c>
      <c r="J105" s="11">
        <f t="shared" si="18"/>
        <v>0</v>
      </c>
      <c r="K105" s="47">
        <f t="shared" si="8"/>
        <v>0</v>
      </c>
    </row>
    <row r="106" spans="2:11" x14ac:dyDescent="0.25">
      <c r="B106" s="57"/>
      <c r="C106" s="12">
        <f t="shared" ref="C106:K106" si="19">SUM(C86:C105)</f>
        <v>1329376.8999999999</v>
      </c>
      <c r="D106" s="12">
        <f t="shared" si="19"/>
        <v>425236.62999999995</v>
      </c>
      <c r="E106" s="12">
        <f t="shared" si="19"/>
        <v>92500.6</v>
      </c>
      <c r="F106" s="12">
        <f t="shared" si="19"/>
        <v>0</v>
      </c>
      <c r="G106" s="12">
        <f t="shared" si="19"/>
        <v>40580.199999999997</v>
      </c>
      <c r="H106" s="12">
        <f t="shared" si="19"/>
        <v>417679.60999999987</v>
      </c>
      <c r="I106" s="12">
        <f t="shared" si="19"/>
        <v>199208.85</v>
      </c>
      <c r="J106" s="12">
        <f t="shared" si="19"/>
        <v>63780.3</v>
      </c>
      <c r="K106" s="48">
        <f t="shared" si="19"/>
        <v>2568363.09</v>
      </c>
    </row>
    <row r="107" spans="2:11" ht="15.75" thickBot="1" x14ac:dyDescent="0.3">
      <c r="B107" s="58"/>
      <c r="C107" s="49"/>
      <c r="D107" s="49"/>
      <c r="E107" s="49"/>
      <c r="F107" s="49"/>
      <c r="G107" s="49"/>
      <c r="H107" s="49"/>
      <c r="I107" s="49"/>
      <c r="J107" s="49"/>
      <c r="K107" s="50">
        <f>+K52+K26+K79</f>
        <v>2568363.09</v>
      </c>
    </row>
  </sheetData>
  <mergeCells count="6">
    <mergeCell ref="B3:K3"/>
    <mergeCell ref="B29:K29"/>
    <mergeCell ref="N83:AI83"/>
    <mergeCell ref="B1:K2"/>
    <mergeCell ref="B56:K56"/>
    <mergeCell ref="B83:K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2211-016</vt:lpstr>
      <vt:lpstr>'2211-016'!mainbody</vt:lpstr>
    </vt:vector>
  </TitlesOfParts>
  <Company>Rankin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Barnes</dc:creator>
  <cp:lastModifiedBy>Mariea Jackson</cp:lastModifiedBy>
  <cp:lastPrinted>2023-08-22T13:54:21Z</cp:lastPrinted>
  <dcterms:created xsi:type="dcterms:W3CDTF">2016-10-06T18:04:10Z</dcterms:created>
  <dcterms:modified xsi:type="dcterms:W3CDTF">2023-08-22T14:03:47Z</dcterms:modified>
</cp:coreProperties>
</file>